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P&amp;L — Kora S.r.l." sheetId="2" state="visible" r:id="rId2"/>
    <sheet xmlns:r="http://schemas.openxmlformats.org/officeDocument/2006/relationships" name="Balance Sheet — Kora S.r.l." sheetId="3" state="visible" r:id="rId3"/>
    <sheet xmlns:r="http://schemas.openxmlformats.org/officeDocument/2006/relationships" name="Cash Flow — Kora S.r.l." sheetId="4" state="visible" r:id="rId4"/>
    <sheet xmlns:r="http://schemas.openxmlformats.org/officeDocument/2006/relationships" name="Ratio Analysis &amp; Red Flag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9">
    <font>
      <name val="Calibri"/>
      <family val="2"/>
      <color theme="1"/>
      <sz val="11"/>
      <scheme val="minor"/>
    </font>
    <font>
      <name val="Calibri"/>
      <color rgb="00F0F0F0"/>
      <sz val="11"/>
    </font>
    <font>
      <name val="Garamond"/>
      <b val="1"/>
      <color rgb="00CCFF33"/>
      <sz val="28"/>
    </font>
    <font>
      <name val="Calibri"/>
      <color rgb="00F0F0F0"/>
      <sz val="14"/>
    </font>
    <font>
      <name val="Calibri"/>
      <b val="1"/>
      <color rgb="00F0F0F0"/>
      <sz val="11"/>
    </font>
    <font>
      <name val="Calibri"/>
      <color rgb="00888888"/>
      <sz val="10"/>
    </font>
    <font>
      <name val="Calibri"/>
      <color rgb="00CCFF33"/>
      <sz val="10"/>
    </font>
    <font>
      <name val="Calibri"/>
      <b val="1"/>
      <color rgb="00F0F0F0"/>
      <sz val="14"/>
    </font>
    <font>
      <name val="Calibri"/>
      <color rgb="00888888"/>
      <sz val="12"/>
    </font>
    <font>
      <name val="Calibri"/>
      <color rgb="00F0F0F0"/>
      <sz val="10"/>
    </font>
    <font>
      <name val="Calibri"/>
      <b val="1"/>
      <color rgb="00CCFF33"/>
      <sz val="11"/>
    </font>
    <font>
      <name val="Calibri"/>
      <b val="1"/>
      <color rgb="00F0F0F0"/>
      <sz val="10"/>
    </font>
    <font>
      <name val="Calibri"/>
      <color rgb="00888888"/>
      <sz val="9"/>
    </font>
    <font>
      <name val="Calibri"/>
      <color rgb="00FF0000"/>
      <sz val="10"/>
    </font>
    <font>
      <name val="Calibri"/>
      <i val="1"/>
      <color rgb="00888888"/>
      <sz val="9"/>
    </font>
    <font>
      <name val="Calibri"/>
      <b val="1"/>
      <color rgb="001A1A1A"/>
      <sz val="14"/>
    </font>
    <font>
      <name val="Calibri"/>
      <b val="1"/>
      <color rgb="001A1A1A"/>
      <sz val="10"/>
    </font>
    <font>
      <name val="Calibri"/>
      <b val="1"/>
      <color rgb="00F0F0F0"/>
      <sz val="12"/>
    </font>
    <font>
      <name val="Calibri"/>
      <b val="1"/>
      <color rgb="00FF0000"/>
      <sz val="10"/>
    </font>
  </fonts>
  <fills count="7">
    <fill>
      <patternFill/>
    </fill>
    <fill>
      <patternFill patternType="gray125"/>
    </fill>
    <fill>
      <patternFill patternType="solid">
        <fgColor rgb="001A1A1A"/>
        <bgColor rgb="001A1A1A"/>
      </patternFill>
    </fill>
    <fill>
      <patternFill patternType="solid">
        <fgColor rgb="00CCFF33"/>
        <bgColor rgb="00CCFF33"/>
      </patternFill>
    </fill>
    <fill>
      <patternFill patternType="solid">
        <fgColor rgb="002A2A3A"/>
        <bgColor rgb="002A2A3A"/>
      </patternFill>
    </fill>
    <fill>
      <patternFill patternType="solid">
        <fgColor rgb="00006400"/>
        <bgColor rgb="00006400"/>
      </patternFill>
    </fill>
    <fill>
      <patternFill patternType="solid">
        <fgColor rgb="009966CC"/>
        <bgColor rgb="009966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2" fillId="2" borderId="0" applyAlignment="1" pivotButton="0" quotePrefix="0" xfId="0">
      <alignment horizontal="left" vertical="center"/>
    </xf>
    <xf numFmtId="0" fontId="1" fillId="2" borderId="0" pivotButton="0" quotePrefix="0" xfId="0"/>
    <xf numFmtId="0" fontId="3" fillId="2" borderId="0" applyAlignment="1" pivotButton="0" quotePrefix="0" xfId="0">
      <alignment horizontal="left" vertical="center"/>
    </xf>
    <xf numFmtId="0" fontId="4" fillId="2" borderId="0" pivotButton="0" quotePrefix="0" xfId="0"/>
    <xf numFmtId="0" fontId="5" fillId="2" borderId="0" pivotButton="0" quotePrefix="0" xfId="0"/>
    <xf numFmtId="0" fontId="6" fillId="2" borderId="0" pivotButton="0" quotePrefix="0" xfId="0"/>
    <xf numFmtId="0" fontId="7" fillId="2" borderId="0" pivotButton="0" quotePrefix="0" xfId="0"/>
    <xf numFmtId="0" fontId="8" fillId="2" borderId="0" pivotButton="0" quotePrefix="0" xfId="0"/>
    <xf numFmtId="0" fontId="9" fillId="2" borderId="0" pivotButton="0" quotePrefix="0" xfId="0"/>
    <xf numFmtId="0" fontId="10" fillId="2" borderId="0" pivotButton="0" quotePrefix="0" xfId="0"/>
    <xf numFmtId="0" fontId="11" fillId="2" borderId="0" pivotButton="0" quotePrefix="0" xfId="0"/>
    <xf numFmtId="0" fontId="12" fillId="2" borderId="0" pivotButton="0" quotePrefix="0" xfId="0"/>
    <xf numFmtId="0" fontId="13" fillId="2" borderId="0" pivotButton="0" quotePrefix="0" xfId="0"/>
    <xf numFmtId="0" fontId="14" fillId="2" borderId="0" pivotButton="0" quotePrefix="0" xfId="0"/>
    <xf numFmtId="0" fontId="15" fillId="3" borderId="0" applyAlignment="1" pivotButton="0" quotePrefix="0" xfId="0">
      <alignment horizontal="center" vertical="center"/>
    </xf>
    <xf numFmtId="0" fontId="4" fillId="4" borderId="0" applyAlignment="1" pivotButton="0" quotePrefix="0" xfId="0">
      <alignment horizontal="center"/>
    </xf>
    <xf numFmtId="3" fontId="9" fillId="2" borderId="0" pivotButton="0" quotePrefix="0" xfId="0"/>
    <xf numFmtId="164" fontId="9" fillId="2" borderId="0" pivotButton="0" quotePrefix="0" xfId="0"/>
    <xf numFmtId="0" fontId="16" fillId="3" borderId="0" pivotButton="0" quotePrefix="0" xfId="0"/>
    <xf numFmtId="0" fontId="11" fillId="5" borderId="0" pivotButton="0" quotePrefix="0" xfId="0"/>
    <xf numFmtId="0" fontId="17" fillId="4" borderId="0" applyAlignment="1" pivotButton="0" quotePrefix="0" xfId="0">
      <alignment horizontal="center"/>
    </xf>
    <xf numFmtId="0" fontId="18" fillId="2" borderId="0" pivotButton="0" quotePrefix="0" xfId="0"/>
    <xf numFmtId="0" fontId="11" fillId="6" borderId="0" pivotButton="0" quotePrefix="0" xfId="0"/>
    <xf numFmtId="0" fontId="17" fillId="4" borderId="0" applyAlignment="1" pivotButton="0" quotePrefix="0" xfId="0">
      <alignment horizontal="left"/>
    </xf>
    <xf numFmtId="0" fontId="11" fillId="4" borderId="0" pivotButton="0" quotePrefix="0" xfId="0"/>
    <xf numFmtId="165" fontId="9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CCFF33"/>
    <outlinePr summaryBelow="1" summaryRight="1"/>
    <pageSetUpPr/>
  </sheetPr>
  <dimension ref="A1:J50"/>
  <sheetViews>
    <sheetView showGridLines="0" workbookViewId="0">
      <selection activeCell="A1" sqref="A1"/>
    </sheetView>
  </sheetViews>
  <sheetFormatPr baseColWidth="8" defaultRowHeight="15"/>
  <cols>
    <col width="80" customWidth="1" min="1" max="1"/>
  </cols>
  <sheetData>
    <row r="1" ht="35" customHeight="1">
      <c r="A1" s="1" t="inlineStr">
        <is>
          <t>CapitaLab</t>
        </is>
      </c>
      <c r="F1" s="2" t="n"/>
      <c r="G1" s="2" t="n"/>
      <c r="H1" s="2" t="n"/>
      <c r="I1" s="2" t="n"/>
      <c r="J1" s="2" t="n"/>
    </row>
    <row r="2">
      <c r="A2" s="3" t="inlineStr">
        <is>
          <t>The PE &amp; Growth Equity Curriculum</t>
        </is>
      </c>
      <c r="F2" s="2" t="n"/>
      <c r="G2" s="2" t="n"/>
      <c r="H2" s="2" t="n"/>
      <c r="I2" s="2" t="n"/>
      <c r="J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A4" s="4" t="inlineStr">
        <is>
          <t>Creato da: Carlo Cimini</t>
        </is>
      </c>
      <c r="B4" s="2" t="n"/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A5" s="5" t="inlineStr">
        <is>
          <t>LinkedIn: linkedin.com/in/carlo-cimini</t>
        </is>
      </c>
      <c r="B5" s="2" t="n"/>
      <c r="C5" s="2" t="n"/>
      <c r="D5" s="2" t="n"/>
      <c r="E5" s="2" t="n"/>
      <c r="F5" s="2" t="n"/>
      <c r="G5" s="2" t="n"/>
      <c r="H5" s="2" t="n"/>
      <c r="I5" s="2" t="n"/>
      <c r="J5" s="2" t="n"/>
    </row>
    <row r="6">
      <c r="A6" s="6" t="inlineStr">
        <is>
          <t>Website: capitalab.vercel.app</t>
        </is>
      </c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>
      <c r="A7" s="2" t="n"/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>
      <c r="A8" s="7" t="inlineStr">
        <is>
          <t>Modulo 1: Financial Statements</t>
        </is>
      </c>
      <c r="B8" s="2" t="n"/>
      <c r="C8" s="2" t="n"/>
      <c r="D8" s="2" t="n"/>
      <c r="E8" s="2" t="n"/>
      <c r="F8" s="2" t="n"/>
      <c r="G8" s="2" t="n"/>
      <c r="H8" s="2" t="n"/>
      <c r="I8" s="2" t="n"/>
      <c r="J8" s="2" t="n"/>
    </row>
    <row r="9">
      <c r="A9" s="8" t="inlineStr">
        <is>
          <t>Esercizio pratico — Kora S.r.l.</t>
        </is>
      </c>
      <c r="B9" s="2" t="n"/>
      <c r="C9" s="2" t="n"/>
      <c r="D9" s="2" t="n"/>
      <c r="E9" s="2" t="n"/>
      <c r="F9" s="2" t="n"/>
      <c r="G9" s="2" t="n"/>
      <c r="H9" s="2" t="n"/>
      <c r="I9" s="2" t="n"/>
      <c r="J9" s="2" t="n"/>
    </row>
    <row r="10">
      <c r="A10" s="2" t="n"/>
      <c r="B10" s="2" t="n"/>
      <c r="C10" s="2" t="n"/>
      <c r="D10" s="2" t="n"/>
      <c r="E10" s="2" t="n"/>
      <c r="F10" s="2" t="n"/>
      <c r="G10" s="2" t="n"/>
      <c r="H10" s="2" t="n"/>
      <c r="I10" s="2" t="n"/>
      <c r="J10" s="2" t="n"/>
    </row>
    <row r="11">
      <c r="A11" s="9" t="inlineStr">
        <is>
          <t>Questo workbook contiene i bilanci di Kora S.r.l., startup SaaS B2B italiana (FY2024).</t>
        </is>
      </c>
      <c r="I11" s="2" t="n"/>
      <c r="J11" s="2" t="n"/>
    </row>
    <row r="12">
      <c r="A12" s="9" t="inlineStr">
        <is>
          <t>Obiettivo: completare le formule mancanti e analizzare la salute finanziaria dell'azienda.</t>
        </is>
      </c>
      <c r="I12" s="2" t="n"/>
      <c r="J12" s="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A14" s="10" t="inlineStr">
        <is>
          <t>FOGLI DISPONIBILI:</t>
        </is>
      </c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A15" s="2" t="n"/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</row>
    <row r="16">
      <c r="A16" s="11" t="inlineStr">
        <is>
          <t>1. P&amp;L — Kora S.r.l.</t>
        </is>
      </c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</row>
    <row r="17">
      <c r="A17" s="12" t="inlineStr">
        <is>
          <t xml:space="preserve">   Conto Economico con cascata da ricavi a utile netto</t>
        </is>
      </c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</row>
    <row r="18">
      <c r="A18" s="2" t="n"/>
      <c r="B18" s="2" t="n"/>
      <c r="C18" s="2" t="n"/>
      <c r="D18" s="2" t="n"/>
      <c r="E18" s="2" t="n"/>
      <c r="F18" s="2" t="n"/>
      <c r="G18" s="2" t="n"/>
      <c r="H18" s="2" t="n"/>
      <c r="I18" s="2" t="n"/>
      <c r="J18" s="2" t="n"/>
    </row>
    <row r="19">
      <c r="A19" s="11" t="inlineStr">
        <is>
          <t>2. Balance Sheet — Kora S.r.l.</t>
        </is>
      </c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>
      <c r="A20" s="12" t="inlineStr">
        <is>
          <t xml:space="preserve">   Stato Patrimoniale (Attivo e Passivo) con check di quadratura</t>
        </is>
      </c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>
      <c r="A21" s="2" t="n"/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</row>
    <row r="22">
      <c r="A22" s="11" t="inlineStr">
        <is>
          <t>3. Cash Flow — Kora S.r.l.</t>
        </is>
      </c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</row>
    <row r="23">
      <c r="A23" s="12" t="inlineStr">
        <is>
          <t xml:space="preserve">   Rendiconto Finanziario (CFO, CFI, CFF) e Free Cash Flow</t>
        </is>
      </c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</row>
    <row r="25">
      <c r="A25" s="11" t="inlineStr">
        <is>
          <t>4. Ratio Analysis &amp; Red Flags</t>
        </is>
      </c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</row>
    <row r="26">
      <c r="A26" s="10" t="inlineStr">
        <is>
          <t>ISTRUZIONI:</t>
        </is>
      </c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</row>
    <row r="28">
      <c r="A28" s="13" t="inlineStr">
        <is>
          <t>• Celle GIALLE: inserisci le formule mancanti</t>
        </is>
      </c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</row>
    <row r="29">
      <c r="A29" s="9" t="inlineStr">
        <is>
          <t>• Celle con numeri: dati statici già forniti</t>
        </is>
      </c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</row>
    <row r="30">
      <c r="A30" s="9" t="inlineStr">
        <is>
          <t>• Celle LIME: totali e risultati chiave da calcolare</t>
        </is>
      </c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</row>
    <row r="31">
      <c r="A31" s="9" t="inlineStr">
        <is>
          <t>• Verifica i CHECK cells (devono essere = 0)</t>
        </is>
      </c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</row>
    <row r="33">
      <c r="A33" s="14" t="inlineStr">
        <is>
          <t>Suggerimento: completa i fogli in ordine (P&amp;L → Balance Sheet → Cash Flow → Ratios)</t>
        </is>
      </c>
      <c r="I33" s="2" t="n"/>
      <c r="J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</row>
  </sheetData>
  <mergeCells count="5">
    <mergeCell ref="A12:H12"/>
    <mergeCell ref="A2:E2"/>
    <mergeCell ref="A33:H33"/>
    <mergeCell ref="A1:E1"/>
    <mergeCell ref="A11:H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A2A3A"/>
    <outlinePr summaryBelow="1" summaryRight="1"/>
    <pageSetUpPr/>
  </sheetPr>
  <dimension ref="A1:T10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40" customWidth="1" min="4" max="4"/>
  </cols>
  <sheetData>
    <row r="1" ht="25" customHeight="1">
      <c r="A1" s="15" t="inlineStr">
        <is>
          <t>Kora S.r.l. — Conto Economico FY2024</t>
        </is>
      </c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</row>
    <row r="3">
      <c r="A3" s="16" t="inlineStr">
        <is>
          <t>Voce</t>
        </is>
      </c>
      <c r="B3" s="16" t="inlineStr">
        <is>
          <t>€K</t>
        </is>
      </c>
      <c r="C3" s="16" t="inlineStr">
        <is>
          <t>% Ricavi</t>
        </is>
      </c>
      <c r="D3" s="16" t="inlineStr">
        <is>
          <t>Note</t>
        </is>
      </c>
      <c r="E3" s="2" t="n"/>
      <c r="F3" s="2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</row>
    <row r="4">
      <c r="A4" s="9" t="inlineStr">
        <is>
          <t>Ricavi abbonamenti (ARR)</t>
        </is>
      </c>
      <c r="B4" s="17" t="n">
        <v>2100</v>
      </c>
      <c r="C4" s="18">
        <f>B4/B$6</f>
        <v/>
      </c>
      <c r="D4" s="12" t="inlineStr">
        <is>
          <t>Ricavi ricorrenti da contratti SaaS</t>
        </is>
      </c>
      <c r="E4" s="2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  <c r="Q4" s="2" t="n"/>
      <c r="R4" s="2" t="n"/>
      <c r="S4" s="2" t="n"/>
      <c r="T4" s="2" t="n"/>
    </row>
    <row r="5">
      <c r="A5" s="9" t="inlineStr">
        <is>
          <t>Ricavi onboarding</t>
        </is>
      </c>
      <c r="B5" s="17" t="n">
        <v>180</v>
      </c>
      <c r="C5" s="18">
        <f>B5/B$6</f>
        <v/>
      </c>
      <c r="D5" s="12" t="inlineStr">
        <is>
          <t>Una-tantum, non ricorrenti</t>
        </is>
      </c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  <c r="Q5" s="2" t="n"/>
      <c r="R5" s="2" t="n"/>
      <c r="S5" s="2" t="n"/>
      <c r="T5" s="2" t="n"/>
    </row>
    <row r="6">
      <c r="A6" s="11" t="inlineStr">
        <is>
          <t>RICAVI TOTALI</t>
        </is>
      </c>
      <c r="B6" s="19">
        <f>SUM(B4:B5)</f>
        <v/>
      </c>
      <c r="C6" s="18" t="n">
        <v>1</v>
      </c>
      <c r="D6" s="12" t="inlineStr"/>
      <c r="E6" s="2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  <c r="P6" s="2" t="n"/>
      <c r="Q6" s="2" t="n"/>
      <c r="R6" s="2" t="n"/>
      <c r="S6" s="2" t="n"/>
      <c r="T6" s="2" t="n"/>
    </row>
    <row r="7">
      <c r="A7" s="9" t="inlineStr"/>
      <c r="B7" s="2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  <c r="Q7" s="2" t="n"/>
      <c r="R7" s="2" t="n"/>
      <c r="S7" s="2" t="n"/>
      <c r="T7" s="2" t="n"/>
    </row>
    <row r="8">
      <c r="A8" s="9" t="inlineStr">
        <is>
          <t>COGS</t>
        </is>
      </c>
      <c r="B8" s="17" t="n">
        <v>-420</v>
      </c>
      <c r="C8" s="18">
        <f>B8/B$6</f>
        <v/>
      </c>
      <c r="D8" s="12" t="inlineStr">
        <is>
          <t>Costi diretti del servizio</t>
        </is>
      </c>
      <c r="E8" s="2" t="n"/>
      <c r="F8" s="2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  <c r="Q8" s="2" t="n"/>
      <c r="R8" s="2" t="n"/>
      <c r="S8" s="2" t="n"/>
      <c r="T8" s="2" t="n"/>
    </row>
    <row r="9">
      <c r="A9" s="11" t="inlineStr">
        <is>
          <t>GROSS PROFIT</t>
        </is>
      </c>
      <c r="B9" s="19">
        <f>B6+B8</f>
        <v/>
      </c>
      <c r="C9" s="18">
        <f>B9/B$6</f>
        <v/>
      </c>
      <c r="D9" s="12" t="inlineStr"/>
      <c r="E9" s="2" t="n"/>
      <c r="F9" s="2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  <c r="P9" s="2" t="n"/>
      <c r="Q9" s="2" t="n"/>
      <c r="R9" s="2" t="n"/>
      <c r="S9" s="2" t="n"/>
      <c r="T9" s="2" t="n"/>
    </row>
    <row r="10">
      <c r="A10" s="9" t="inlineStr">
        <is>
          <t>Gross Margin</t>
        </is>
      </c>
      <c r="B10" s="2" t="n"/>
      <c r="C10" s="18">
        <f>B9/B6</f>
        <v/>
      </c>
      <c r="D10" s="12" t="inlineStr"/>
      <c r="E10" s="2" t="n"/>
      <c r="F10" s="2" t="n"/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  <c r="Q10" s="2" t="n"/>
      <c r="R10" s="2" t="n"/>
      <c r="S10" s="2" t="n"/>
      <c r="T10" s="2" t="n"/>
    </row>
    <row r="11">
      <c r="A11" s="9" t="inlineStr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  <c r="Q11" s="2" t="n"/>
      <c r="R11" s="2" t="n"/>
      <c r="S11" s="2" t="n"/>
      <c r="T11" s="2" t="n"/>
    </row>
    <row r="12">
      <c r="A12" s="9" t="inlineStr">
        <is>
          <t>Sales &amp; Marketing</t>
        </is>
      </c>
      <c r="B12" s="17" t="n">
        <v>-690</v>
      </c>
      <c r="C12" s="18">
        <f>B12/B$6</f>
        <v/>
      </c>
      <c r="D12" s="12" t="inlineStr"/>
      <c r="E12" s="2" t="n"/>
      <c r="F12" s="2" t="n"/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  <c r="Q12" s="2" t="n"/>
      <c r="R12" s="2" t="n"/>
      <c r="S12" s="2" t="n"/>
      <c r="T12" s="2" t="n"/>
    </row>
    <row r="13">
      <c r="A13" s="9" t="inlineStr">
        <is>
          <t>R&amp;D / Engineering</t>
        </is>
      </c>
      <c r="B13" s="17" t="n">
        <v>-540</v>
      </c>
      <c r="C13" s="18">
        <f>B13/B$6</f>
        <v/>
      </c>
      <c r="D13" s="12" t="inlineStr"/>
      <c r="E13" s="2" t="n"/>
      <c r="F13" s="2" t="n"/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  <c r="Q13" s="2" t="n"/>
      <c r="R13" s="2" t="n"/>
      <c r="S13" s="2" t="n"/>
      <c r="T13" s="2" t="n"/>
    </row>
    <row r="14">
      <c r="A14" s="9" t="inlineStr">
        <is>
          <t>G&amp;A</t>
        </is>
      </c>
      <c r="B14" s="17" t="n">
        <v>-210</v>
      </c>
      <c r="C14" s="18">
        <f>B14/B$6</f>
        <v/>
      </c>
      <c r="D14" s="12" t="inlineStr"/>
      <c r="E14" s="2" t="n"/>
      <c r="F14" s="2" t="n"/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  <c r="Q14" s="2" t="n"/>
      <c r="R14" s="2" t="n"/>
      <c r="S14" s="2" t="n"/>
      <c r="T14" s="2" t="n"/>
    </row>
    <row r="15">
      <c r="A15" s="11" t="inlineStr">
        <is>
          <t>EBITDA</t>
        </is>
      </c>
      <c r="B15" s="19">
        <f>B9+SUM(B12:B14)</f>
        <v/>
      </c>
      <c r="C15" s="18">
        <f>B15/B$6</f>
        <v/>
      </c>
      <c r="D15" s="12" t="inlineStr"/>
      <c r="E15" s="2" t="n"/>
      <c r="F15" s="2" t="n"/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  <c r="Q15" s="2" t="n"/>
      <c r="R15" s="2" t="n"/>
      <c r="S15" s="2" t="n"/>
      <c r="T15" s="2" t="n"/>
    </row>
    <row r="16">
      <c r="A16" s="9" t="inlineStr">
        <is>
          <t>EBITDA Margin</t>
        </is>
      </c>
      <c r="B16" s="2" t="n"/>
      <c r="C16" s="18">
        <f>B15/B6</f>
        <v/>
      </c>
      <c r="D16" s="12" t="inlineStr"/>
      <c r="E16" s="2" t="n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  <c r="Q16" s="2" t="n"/>
      <c r="R16" s="2" t="n"/>
      <c r="S16" s="2" t="n"/>
      <c r="T16" s="2" t="n"/>
    </row>
    <row r="17">
      <c r="A17" s="9" t="inlineStr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  <c r="Q17" s="2" t="n"/>
      <c r="R17" s="2" t="n"/>
      <c r="S17" s="2" t="n"/>
      <c r="T17" s="2" t="n"/>
    </row>
    <row r="18">
      <c r="A18" s="9" t="inlineStr">
        <is>
          <t>Ammortamenti (D&amp;A)</t>
        </is>
      </c>
      <c r="B18" s="17" t="n">
        <v>-85</v>
      </c>
      <c r="C18" s="18">
        <f>B18/B$6</f>
        <v/>
      </c>
      <c r="D18" s="12" t="inlineStr"/>
      <c r="E18" s="2" t="n"/>
      <c r="F18" s="2" t="n"/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  <c r="Q18" s="2" t="n"/>
      <c r="R18" s="2" t="n"/>
      <c r="S18" s="2" t="n"/>
      <c r="T18" s="2" t="n"/>
    </row>
    <row r="19">
      <c r="A19" s="11" t="inlineStr">
        <is>
          <t>EBIT</t>
        </is>
      </c>
      <c r="B19" s="19">
        <f>B15+B18</f>
        <v/>
      </c>
      <c r="C19" s="18">
        <f>B19/B$6</f>
        <v/>
      </c>
      <c r="D19" s="12" t="inlineStr"/>
      <c r="E19" s="2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  <c r="Q19" s="2" t="n"/>
      <c r="R19" s="2" t="n"/>
      <c r="S19" s="2" t="n"/>
      <c r="T19" s="2" t="n"/>
    </row>
    <row r="20">
      <c r="A20" s="9" t="inlineStr">
        <is>
          <t>Oneri finanziari</t>
        </is>
      </c>
      <c r="B20" s="17" t="n">
        <v>-45</v>
      </c>
      <c r="C20" s="18">
        <f>B20/B$6</f>
        <v/>
      </c>
      <c r="D20" s="12" t="inlineStr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  <c r="Q20" s="2" t="n"/>
      <c r="R20" s="2" t="n"/>
      <c r="S20" s="2" t="n"/>
      <c r="T20" s="2" t="n"/>
    </row>
    <row r="21">
      <c r="A21" s="11" t="inlineStr">
        <is>
          <t>EBT</t>
        </is>
      </c>
      <c r="B21" s="19">
        <f>B19+B20</f>
        <v/>
      </c>
      <c r="C21" s="18">
        <f>B21/B$6</f>
        <v/>
      </c>
      <c r="D21" s="12" t="inlineStr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  <c r="Q21" s="2" t="n"/>
      <c r="R21" s="2" t="n"/>
      <c r="S21" s="2" t="n"/>
      <c r="T21" s="2" t="n"/>
    </row>
    <row r="22">
      <c r="A22" s="9" t="inlineStr">
        <is>
          <t>Imposte (27%)</t>
        </is>
      </c>
      <c r="B22" s="2">
        <f>B21*-0.27</f>
        <v/>
      </c>
      <c r="C22" s="18">
        <f>B22/B$6</f>
        <v/>
      </c>
      <c r="D22" s="12" t="inlineStr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  <c r="Q22" s="2" t="n"/>
      <c r="R22" s="2" t="n"/>
      <c r="S22" s="2" t="n"/>
      <c r="T22" s="2" t="n"/>
    </row>
    <row r="23">
      <c r="A23" s="11" t="inlineStr">
        <is>
          <t>UTILE NETTO</t>
        </is>
      </c>
      <c r="B23" s="20">
        <f>B21+B22</f>
        <v/>
      </c>
      <c r="C23" s="18">
        <f>B23/B$6</f>
        <v/>
      </c>
      <c r="D23" s="12" t="inlineStr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  <c r="Q23" s="2" t="n"/>
      <c r="R23" s="2" t="n"/>
      <c r="S23" s="2" t="n"/>
      <c r="T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  <c r="Q24" s="2" t="n"/>
      <c r="R24" s="2" t="n"/>
      <c r="S24" s="2" t="n"/>
      <c r="T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  <c r="Q25" s="2" t="n"/>
      <c r="R25" s="2" t="n"/>
      <c r="S25" s="2" t="n"/>
      <c r="T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  <c r="Q26" s="2" t="n"/>
      <c r="R26" s="2" t="n"/>
      <c r="S26" s="2" t="n"/>
      <c r="T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  <c r="Q27" s="2" t="n"/>
      <c r="R27" s="2" t="n"/>
      <c r="S27" s="2" t="n"/>
      <c r="T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  <c r="Q28" s="2" t="n"/>
      <c r="R28" s="2" t="n"/>
      <c r="S28" s="2" t="n"/>
      <c r="T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  <c r="Q29" s="2" t="n"/>
      <c r="R29" s="2" t="n"/>
      <c r="S29" s="2" t="n"/>
      <c r="T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  <c r="Q30" s="2" t="n"/>
      <c r="R30" s="2" t="n"/>
      <c r="S30" s="2" t="n"/>
      <c r="T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  <c r="Q31" s="2" t="n"/>
      <c r="R31" s="2" t="n"/>
      <c r="S31" s="2" t="n"/>
      <c r="T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  <c r="Q32" s="2" t="n"/>
      <c r="R32" s="2" t="n"/>
      <c r="S32" s="2" t="n"/>
      <c r="T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  <c r="Q33" s="2" t="n"/>
      <c r="R33" s="2" t="n"/>
      <c r="S33" s="2" t="n"/>
      <c r="T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  <c r="Q34" s="2" t="n"/>
      <c r="R34" s="2" t="n"/>
      <c r="S34" s="2" t="n"/>
      <c r="T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  <c r="Q35" s="2" t="n"/>
      <c r="R35" s="2" t="n"/>
      <c r="S35" s="2" t="n"/>
      <c r="T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  <c r="Q36" s="2" t="n"/>
      <c r="R36" s="2" t="n"/>
      <c r="S36" s="2" t="n"/>
      <c r="T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  <c r="Q37" s="2" t="n"/>
      <c r="R37" s="2" t="n"/>
      <c r="S37" s="2" t="n"/>
      <c r="T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  <c r="Q38" s="2" t="n"/>
      <c r="R38" s="2" t="n"/>
      <c r="S38" s="2" t="n"/>
      <c r="T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  <c r="Q39" s="2" t="n"/>
      <c r="R39" s="2" t="n"/>
      <c r="S39" s="2" t="n"/>
      <c r="T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  <c r="Q40" s="2" t="n"/>
      <c r="R40" s="2" t="n"/>
      <c r="S40" s="2" t="n"/>
      <c r="T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  <c r="Q41" s="2" t="n"/>
      <c r="R41" s="2" t="n"/>
      <c r="S41" s="2" t="n"/>
      <c r="T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  <c r="Q42" s="2" t="n"/>
      <c r="R42" s="2" t="n"/>
      <c r="S42" s="2" t="n"/>
      <c r="T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  <c r="Q43" s="2" t="n"/>
      <c r="R43" s="2" t="n"/>
      <c r="S43" s="2" t="n"/>
      <c r="T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  <c r="Q44" s="2" t="n"/>
      <c r="R44" s="2" t="n"/>
      <c r="S44" s="2" t="n"/>
      <c r="T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  <c r="Q45" s="2" t="n"/>
      <c r="R45" s="2" t="n"/>
      <c r="S45" s="2" t="n"/>
      <c r="T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  <c r="Q46" s="2" t="n"/>
      <c r="R46" s="2" t="n"/>
      <c r="S46" s="2" t="n"/>
      <c r="T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  <c r="Q47" s="2" t="n"/>
      <c r="R47" s="2" t="n"/>
      <c r="S47" s="2" t="n"/>
      <c r="T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  <c r="Q48" s="2" t="n"/>
      <c r="R48" s="2" t="n"/>
      <c r="S48" s="2" t="n"/>
      <c r="T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  <c r="Q49" s="2" t="n"/>
      <c r="R49" s="2" t="n"/>
      <c r="S49" s="2" t="n"/>
      <c r="T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  <c r="Q50" s="2" t="n"/>
      <c r="R50" s="2" t="n"/>
      <c r="S50" s="2" t="n"/>
      <c r="T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  <c r="Q51" s="2" t="n"/>
      <c r="R51" s="2" t="n"/>
      <c r="S51" s="2" t="n"/>
      <c r="T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  <c r="Q52" s="2" t="n"/>
      <c r="R52" s="2" t="n"/>
      <c r="S52" s="2" t="n"/>
      <c r="T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  <c r="Q53" s="2" t="n"/>
      <c r="R53" s="2" t="n"/>
      <c r="S53" s="2" t="n"/>
      <c r="T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  <c r="Q54" s="2" t="n"/>
      <c r="R54" s="2" t="n"/>
      <c r="S54" s="2" t="n"/>
      <c r="T54" s="2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  <c r="Q55" s="2" t="n"/>
      <c r="R55" s="2" t="n"/>
      <c r="S55" s="2" t="n"/>
      <c r="T55" s="2" t="n"/>
    </row>
    <row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  <c r="Q56" s="2" t="n"/>
      <c r="R56" s="2" t="n"/>
      <c r="S56" s="2" t="n"/>
      <c r="T56" s="2" t="n"/>
    </row>
    <row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  <c r="Q57" s="2" t="n"/>
      <c r="R57" s="2" t="n"/>
      <c r="S57" s="2" t="n"/>
      <c r="T57" s="2" t="n"/>
    </row>
    <row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  <c r="Q58" s="2" t="n"/>
      <c r="R58" s="2" t="n"/>
      <c r="S58" s="2" t="n"/>
      <c r="T58" s="2" t="n"/>
    </row>
    <row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  <c r="Q59" s="2" t="n"/>
      <c r="R59" s="2" t="n"/>
      <c r="S59" s="2" t="n"/>
      <c r="T59" s="2" t="n"/>
    </row>
    <row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  <c r="Q60" s="2" t="n"/>
      <c r="R60" s="2" t="n"/>
      <c r="S60" s="2" t="n"/>
      <c r="T60" s="2" t="n"/>
    </row>
    <row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  <c r="Q61" s="2" t="n"/>
      <c r="R61" s="2" t="n"/>
      <c r="S61" s="2" t="n"/>
      <c r="T61" s="2" t="n"/>
    </row>
    <row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  <c r="Q62" s="2" t="n"/>
      <c r="R62" s="2" t="n"/>
      <c r="S62" s="2" t="n"/>
      <c r="T62" s="2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  <c r="Q63" s="2" t="n"/>
      <c r="R63" s="2" t="n"/>
      <c r="S63" s="2" t="n"/>
      <c r="T63" s="2" t="n"/>
    </row>
    <row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  <c r="Q64" s="2" t="n"/>
      <c r="R64" s="2" t="n"/>
      <c r="S64" s="2" t="n"/>
      <c r="T64" s="2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  <c r="Q65" s="2" t="n"/>
      <c r="R65" s="2" t="n"/>
      <c r="S65" s="2" t="n"/>
      <c r="T65" s="2" t="n"/>
    </row>
    <row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  <c r="Q66" s="2" t="n"/>
      <c r="R66" s="2" t="n"/>
      <c r="S66" s="2" t="n"/>
      <c r="T66" s="2" t="n"/>
    </row>
    <row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  <c r="Q67" s="2" t="n"/>
      <c r="R67" s="2" t="n"/>
      <c r="S67" s="2" t="n"/>
      <c r="T67" s="2" t="n"/>
    </row>
    <row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  <c r="Q68" s="2" t="n"/>
      <c r="R68" s="2" t="n"/>
      <c r="S68" s="2" t="n"/>
      <c r="T68" s="2" t="n"/>
    </row>
    <row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  <c r="Q69" s="2" t="n"/>
      <c r="R69" s="2" t="n"/>
      <c r="S69" s="2" t="n"/>
      <c r="T69" s="2" t="n"/>
    </row>
    <row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  <c r="Q70" s="2" t="n"/>
      <c r="R70" s="2" t="n"/>
      <c r="S70" s="2" t="n"/>
      <c r="T70" s="2" t="n"/>
    </row>
    <row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  <c r="Q71" s="2" t="n"/>
      <c r="R71" s="2" t="n"/>
      <c r="S71" s="2" t="n"/>
      <c r="T71" s="2" t="n"/>
    </row>
    <row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  <c r="Q72" s="2" t="n"/>
      <c r="R72" s="2" t="n"/>
      <c r="S72" s="2" t="n"/>
      <c r="T72" s="2" t="n"/>
    </row>
    <row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  <c r="Q73" s="2" t="n"/>
      <c r="R73" s="2" t="n"/>
      <c r="S73" s="2" t="n"/>
      <c r="T73" s="2" t="n"/>
    </row>
    <row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  <c r="Q74" s="2" t="n"/>
      <c r="R74" s="2" t="n"/>
      <c r="S74" s="2" t="n"/>
      <c r="T74" s="2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  <c r="Q75" s="2" t="n"/>
      <c r="R75" s="2" t="n"/>
      <c r="S75" s="2" t="n"/>
      <c r="T75" s="2" t="n"/>
    </row>
    <row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  <c r="Q76" s="2" t="n"/>
      <c r="R76" s="2" t="n"/>
      <c r="S76" s="2" t="n"/>
      <c r="T76" s="2" t="n"/>
    </row>
    <row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  <c r="Q77" s="2" t="n"/>
      <c r="R77" s="2" t="n"/>
      <c r="S77" s="2" t="n"/>
      <c r="T77" s="2" t="n"/>
    </row>
    <row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  <c r="Q78" s="2" t="n"/>
      <c r="R78" s="2" t="n"/>
      <c r="S78" s="2" t="n"/>
      <c r="T78" s="2" t="n"/>
    </row>
    <row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  <c r="Q79" s="2" t="n"/>
      <c r="R79" s="2" t="n"/>
      <c r="S79" s="2" t="n"/>
      <c r="T79" s="2" t="n"/>
    </row>
    <row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  <c r="Q80" s="2" t="n"/>
      <c r="R80" s="2" t="n"/>
      <c r="S80" s="2" t="n"/>
      <c r="T80" s="2" t="n"/>
    </row>
    <row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  <c r="Q81" s="2" t="n"/>
      <c r="R81" s="2" t="n"/>
      <c r="S81" s="2" t="n"/>
      <c r="T81" s="2" t="n"/>
    </row>
    <row r="82">
      <c r="A82" s="2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  <c r="Q82" s="2" t="n"/>
      <c r="R82" s="2" t="n"/>
      <c r="S82" s="2" t="n"/>
      <c r="T82" s="2" t="n"/>
    </row>
    <row r="83">
      <c r="A83" s="2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  <c r="Q83" s="2" t="n"/>
      <c r="R83" s="2" t="n"/>
      <c r="S83" s="2" t="n"/>
      <c r="T83" s="2" t="n"/>
    </row>
    <row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  <c r="Q84" s="2" t="n"/>
      <c r="R84" s="2" t="n"/>
      <c r="S84" s="2" t="n"/>
      <c r="T84" s="2" t="n"/>
    </row>
    <row r="85">
      <c r="A85" s="2" t="n"/>
      <c r="B85" s="2" t="n"/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  <c r="Q85" s="2" t="n"/>
      <c r="R85" s="2" t="n"/>
      <c r="S85" s="2" t="n"/>
      <c r="T85" s="2" t="n"/>
    </row>
    <row r="86">
      <c r="A86" s="2" t="n"/>
      <c r="B86" s="2" t="n"/>
      <c r="C86" s="2" t="n"/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  <c r="Q86" s="2" t="n"/>
      <c r="R86" s="2" t="n"/>
      <c r="S86" s="2" t="n"/>
      <c r="T86" s="2" t="n"/>
    </row>
    <row r="87">
      <c r="A87" s="2" t="n"/>
      <c r="B87" s="2" t="n"/>
      <c r="C87" s="2" t="n"/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  <c r="Q87" s="2" t="n"/>
      <c r="R87" s="2" t="n"/>
      <c r="S87" s="2" t="n"/>
      <c r="T87" s="2" t="n"/>
    </row>
    <row r="88">
      <c r="A88" s="2" t="n"/>
      <c r="B88" s="2" t="n"/>
      <c r="C88" s="2" t="n"/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  <c r="Q88" s="2" t="n"/>
      <c r="R88" s="2" t="n"/>
      <c r="S88" s="2" t="n"/>
      <c r="T88" s="2" t="n"/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  <c r="Q89" s="2" t="n"/>
      <c r="R89" s="2" t="n"/>
      <c r="S89" s="2" t="n"/>
      <c r="T89" s="2" t="n"/>
    </row>
    <row r="90">
      <c r="A90" s="2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  <c r="Q90" s="2" t="n"/>
      <c r="R90" s="2" t="n"/>
      <c r="S90" s="2" t="n"/>
      <c r="T90" s="2" t="n"/>
    </row>
    <row r="91">
      <c r="A91" s="2" t="n"/>
      <c r="B91" s="2" t="n"/>
      <c r="C91" s="2" t="n"/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  <c r="Q91" s="2" t="n"/>
      <c r="R91" s="2" t="n"/>
      <c r="S91" s="2" t="n"/>
      <c r="T91" s="2" t="n"/>
    </row>
    <row r="92">
      <c r="A92" s="2" t="n"/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  <c r="Q92" s="2" t="n"/>
      <c r="R92" s="2" t="n"/>
      <c r="S92" s="2" t="n"/>
      <c r="T92" s="2" t="n"/>
    </row>
    <row r="93">
      <c r="A93" s="2" t="n"/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  <c r="Q93" s="2" t="n"/>
      <c r="R93" s="2" t="n"/>
      <c r="S93" s="2" t="n"/>
      <c r="T93" s="2" t="n"/>
    </row>
    <row r="94">
      <c r="A94" s="2" t="n"/>
      <c r="B94" s="2" t="n"/>
      <c r="C94" s="2" t="n"/>
      <c r="D94" s="2" t="n"/>
      <c r="E94" s="2" t="n"/>
      <c r="F94" s="2" t="n"/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  <c r="Q94" s="2" t="n"/>
      <c r="R94" s="2" t="n"/>
      <c r="S94" s="2" t="n"/>
      <c r="T94" s="2" t="n"/>
    </row>
    <row r="95">
      <c r="A95" s="2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  <c r="Q95" s="2" t="n"/>
      <c r="R95" s="2" t="n"/>
      <c r="S95" s="2" t="n"/>
      <c r="T95" s="2" t="n"/>
    </row>
    <row r="96">
      <c r="A96" s="2" t="n"/>
      <c r="B96" s="2" t="n"/>
      <c r="C96" s="2" t="n"/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  <c r="Q96" s="2" t="n"/>
      <c r="R96" s="2" t="n"/>
      <c r="S96" s="2" t="n"/>
      <c r="T96" s="2" t="n"/>
    </row>
    <row r="97">
      <c r="A97" s="2" t="n"/>
      <c r="B97" s="2" t="n"/>
      <c r="C97" s="2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  <c r="Q97" s="2" t="n"/>
      <c r="R97" s="2" t="n"/>
      <c r="S97" s="2" t="n"/>
      <c r="T97" s="2" t="n"/>
    </row>
    <row r="98">
      <c r="A98" s="2" t="n"/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  <c r="Q98" s="2" t="n"/>
      <c r="R98" s="2" t="n"/>
      <c r="S98" s="2" t="n"/>
      <c r="T98" s="2" t="n"/>
    </row>
    <row r="99">
      <c r="A99" s="2" t="n"/>
      <c r="B99" s="2" t="n"/>
      <c r="C99" s="2" t="n"/>
      <c r="D99" s="2" t="n"/>
      <c r="E99" s="2" t="n"/>
      <c r="F99" s="2" t="n"/>
      <c r="G99" s="2" t="n"/>
      <c r="H99" s="2" t="n"/>
      <c r="I99" s="2" t="n"/>
      <c r="J99" s="2" t="n"/>
      <c r="K99" s="2" t="n"/>
      <c r="L99" s="2" t="n"/>
      <c r="M99" s="2" t="n"/>
      <c r="N99" s="2" t="n"/>
      <c r="O99" s="2" t="n"/>
      <c r="P99" s="2" t="n"/>
      <c r="Q99" s="2" t="n"/>
      <c r="R99" s="2" t="n"/>
      <c r="S99" s="2" t="n"/>
      <c r="T99" s="2" t="n"/>
    </row>
    <row r="100">
      <c r="A100" s="2" t="n"/>
      <c r="B100" s="2" t="n"/>
      <c r="C100" s="2" t="n"/>
      <c r="D100" s="2" t="n"/>
      <c r="E100" s="2" t="n"/>
      <c r="F100" s="2" t="n"/>
      <c r="G100" s="2" t="n"/>
      <c r="H100" s="2" t="n"/>
      <c r="I100" s="2" t="n"/>
      <c r="J100" s="2" t="n"/>
      <c r="K100" s="2" t="n"/>
      <c r="L100" s="2" t="n"/>
      <c r="M100" s="2" t="n"/>
      <c r="N100" s="2" t="n"/>
      <c r="O100" s="2" t="n"/>
      <c r="P100" s="2" t="n"/>
      <c r="Q100" s="2" t="n"/>
      <c r="R100" s="2" t="n"/>
      <c r="S100" s="2" t="n"/>
      <c r="T100" s="2" t="n"/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A2A3A"/>
    <outlinePr summaryBelow="1" summaryRight="1"/>
    <pageSetUpPr/>
  </sheetPr>
  <dimension ref="A1:T10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5" customWidth="1" min="1" max="1"/>
    <col width="15" customWidth="1" min="2" max="2"/>
    <col width="35" customWidth="1" min="5" max="5"/>
    <col width="15" customWidth="1" min="6" max="6"/>
  </cols>
  <sheetData>
    <row r="1" ht="25" customHeight="1">
      <c r="A1" s="15" t="inlineStr">
        <is>
          <t>Kora S.r.l. — Stato Patrimoniale FY2024</t>
        </is>
      </c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</row>
    <row r="3">
      <c r="A3" s="21" t="inlineStr">
        <is>
          <t>ATTIVO</t>
        </is>
      </c>
      <c r="D3" s="2" t="n"/>
      <c r="E3" s="21" t="inlineStr">
        <is>
          <t>PASSIVO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  <c r="Q4" s="2" t="n"/>
      <c r="R4" s="2" t="n"/>
      <c r="S4" s="2" t="n"/>
      <c r="T4" s="2" t="n"/>
    </row>
    <row r="5">
      <c r="A5" s="11" t="inlineStr">
        <is>
          <t>ATTIVO IMMOBILIZZATO</t>
        </is>
      </c>
      <c r="B5" s="2" t="n"/>
      <c r="C5" s="2" t="n"/>
      <c r="D5" s="2" t="n"/>
      <c r="E5" s="11" t="inlineStr">
        <is>
          <t>PATRIMONIO NETTO</t>
        </is>
      </c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  <c r="Q5" s="2" t="n"/>
      <c r="R5" s="2" t="n"/>
      <c r="S5" s="2" t="n"/>
      <c r="T5" s="2" t="n"/>
    </row>
    <row r="6">
      <c r="A6" s="9" t="inlineStr">
        <is>
          <t>Immobilizzazioni immateriali</t>
        </is>
      </c>
      <c r="B6" s="17" t="n">
        <v>185</v>
      </c>
      <c r="C6" s="2" t="n"/>
      <c r="D6" s="2" t="n"/>
      <c r="E6" s="9" t="inlineStr">
        <is>
          <t>Capitale sociale e riserve</t>
        </is>
      </c>
      <c r="F6" s="17" t="n">
        <v>290</v>
      </c>
      <c r="G6" s="2" t="n"/>
      <c r="H6" s="2" t="n"/>
      <c r="I6" s="2" t="n"/>
      <c r="J6" s="2" t="n"/>
      <c r="K6" s="2" t="n"/>
      <c r="L6" s="2" t="n"/>
      <c r="M6" s="2" t="n"/>
      <c r="N6" s="2" t="n"/>
      <c r="O6" s="2" t="n"/>
      <c r="P6" s="2" t="n"/>
      <c r="Q6" s="2" t="n"/>
      <c r="R6" s="2" t="n"/>
      <c r="S6" s="2" t="n"/>
      <c r="T6" s="2" t="n"/>
    </row>
    <row r="7">
      <c r="A7" s="9" t="inlineStr">
        <is>
          <t>Immobilizzazioni materiali</t>
        </is>
      </c>
      <c r="B7" s="17" t="n">
        <v>42</v>
      </c>
      <c r="C7" s="2" t="n"/>
      <c r="D7" s="2" t="n"/>
      <c r="E7" s="9" t="inlineStr">
        <is>
          <t>Utile d'esercizio</t>
        </is>
      </c>
      <c r="F7" s="17" t="n">
        <v>212</v>
      </c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  <c r="Q7" s="2" t="n"/>
      <c r="R7" s="2" t="n"/>
      <c r="S7" s="2" t="n"/>
      <c r="T7" s="2" t="n"/>
    </row>
    <row r="8">
      <c r="A8" s="11" t="inlineStr">
        <is>
          <t>TOTALE IMMOBILIZZATO</t>
        </is>
      </c>
      <c r="B8" s="19">
        <f>SUM(B6:B7)</f>
        <v/>
      </c>
      <c r="C8" s="2" t="n"/>
      <c r="D8" s="2" t="n"/>
      <c r="E8" s="11" t="inlineStr">
        <is>
          <t>TOTALE PN</t>
        </is>
      </c>
      <c r="F8" s="19">
        <f>SUM(F6:F7)</f>
        <v/>
      </c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  <c r="Q8" s="2" t="n"/>
      <c r="R8" s="2" t="n"/>
      <c r="S8" s="2" t="n"/>
      <c r="T8" s="2" t="n"/>
    </row>
    <row r="9">
      <c r="A9" s="9" t="inlineStr"/>
      <c r="B9" s="2" t="n"/>
      <c r="C9" s="2" t="n"/>
      <c r="D9" s="2" t="n"/>
      <c r="E9" s="9" t="inlineStr"/>
      <c r="F9" s="2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  <c r="P9" s="2" t="n"/>
      <c r="Q9" s="2" t="n"/>
      <c r="R9" s="2" t="n"/>
      <c r="S9" s="2" t="n"/>
      <c r="T9" s="2" t="n"/>
    </row>
    <row r="10">
      <c r="A10" s="11" t="inlineStr">
        <is>
          <t>ATTIVO CIRCOLANTE</t>
        </is>
      </c>
      <c r="B10" s="2" t="n"/>
      <c r="C10" s="2" t="n"/>
      <c r="D10" s="2" t="n"/>
      <c r="E10" s="11" t="inlineStr">
        <is>
          <t>DEBITI</t>
        </is>
      </c>
      <c r="F10" s="2" t="n"/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  <c r="Q10" s="2" t="n"/>
      <c r="R10" s="2" t="n"/>
      <c r="S10" s="2" t="n"/>
      <c r="T10" s="2" t="n"/>
    </row>
    <row r="11">
      <c r="A11" s="9" t="inlineStr">
        <is>
          <t>Crediti verso clienti</t>
        </is>
      </c>
      <c r="B11" s="17" t="n">
        <v>310</v>
      </c>
      <c r="C11" s="2" t="n"/>
      <c r="D11" s="2" t="n"/>
      <c r="E11" s="9" t="inlineStr">
        <is>
          <t>Finanziamento bancario</t>
        </is>
      </c>
      <c r="F11" s="17" t="n">
        <v>350</v>
      </c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  <c r="Q11" s="2" t="n"/>
      <c r="R11" s="2" t="n"/>
      <c r="S11" s="2" t="n"/>
      <c r="T11" s="2" t="n"/>
    </row>
    <row r="12">
      <c r="A12" s="9" t="inlineStr">
        <is>
          <t>Disponibilità liquide</t>
        </is>
      </c>
      <c r="B12" s="17" t="n">
        <v>490</v>
      </c>
      <c r="C12" s="2" t="n"/>
      <c r="D12" s="2" t="n"/>
      <c r="E12" s="9" t="inlineStr">
        <is>
          <t>Debiti verso fornitori</t>
        </is>
      </c>
      <c r="F12" s="17" t="n">
        <v>85</v>
      </c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  <c r="Q12" s="2" t="n"/>
      <c r="R12" s="2" t="n"/>
      <c r="S12" s="2" t="n"/>
      <c r="T12" s="2" t="n"/>
    </row>
    <row r="13">
      <c r="A13" s="9" t="inlineStr">
        <is>
          <t>Ratei e risconti attivi</t>
        </is>
      </c>
      <c r="B13" s="17" t="n">
        <v>65</v>
      </c>
      <c r="C13" s="2" t="n"/>
      <c r="D13" s="2" t="n"/>
      <c r="E13" s="9" t="inlineStr">
        <is>
          <t>Debiti tributari</t>
        </is>
      </c>
      <c r="F13" s="17" t="n">
        <v>78</v>
      </c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  <c r="Q13" s="2" t="n"/>
      <c r="R13" s="2" t="n"/>
      <c r="S13" s="2" t="n"/>
      <c r="T13" s="2" t="n"/>
    </row>
    <row r="14">
      <c r="A14" s="11" t="inlineStr">
        <is>
          <t>TOTALE CIRCOLANTE</t>
        </is>
      </c>
      <c r="B14" s="19">
        <f>SUM(B12:B14)</f>
        <v/>
      </c>
      <c r="C14" s="2" t="n"/>
      <c r="D14" s="2" t="n"/>
      <c r="E14" s="9" t="inlineStr">
        <is>
          <t>Ratei e risconti passivi</t>
        </is>
      </c>
      <c r="F14" s="17" t="n">
        <v>77</v>
      </c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  <c r="Q14" s="2" t="n"/>
      <c r="R14" s="2" t="n"/>
      <c r="S14" s="2" t="n"/>
      <c r="T14" s="2" t="n"/>
    </row>
    <row r="15">
      <c r="A15" s="9" t="inlineStr"/>
      <c r="B15" s="2" t="n"/>
      <c r="C15" s="2" t="n"/>
      <c r="D15" s="2" t="n"/>
      <c r="E15" s="11" t="inlineStr">
        <is>
          <t>TOTALE DEBITI</t>
        </is>
      </c>
      <c r="F15" s="19">
        <f>SUM(F11:F14)</f>
        <v/>
      </c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  <c r="Q15" s="2" t="n"/>
      <c r="R15" s="2" t="n"/>
      <c r="S15" s="2" t="n"/>
      <c r="T15" s="2" t="n"/>
    </row>
    <row r="16">
      <c r="A16" s="11" t="inlineStr">
        <is>
          <t>TOTALE ATTIVO</t>
        </is>
      </c>
      <c r="B16" s="19">
        <f>B8+B15</f>
        <v/>
      </c>
      <c r="C16" s="2" t="n"/>
      <c r="D16" s="2" t="n"/>
      <c r="E16" s="9" t="inlineStr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  <c r="Q16" s="2" t="n"/>
      <c r="R16" s="2" t="n"/>
      <c r="S16" s="2" t="n"/>
      <c r="T16" s="2" t="n"/>
    </row>
    <row r="17">
      <c r="A17" s="2" t="n"/>
      <c r="B17" s="2" t="n"/>
      <c r="C17" s="2" t="n"/>
      <c r="D17" s="2" t="n"/>
      <c r="E17" s="11" t="inlineStr">
        <is>
          <t>TOTALE PASSIVO + PN</t>
        </is>
      </c>
      <c r="F17" s="19">
        <f>F8+F15</f>
        <v/>
      </c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  <c r="Q17" s="2" t="n"/>
      <c r="R17" s="2" t="n"/>
      <c r="S17" s="2" t="n"/>
      <c r="T17" s="2" t="n"/>
    </row>
    <row r="18">
      <c r="A18" s="2" t="n"/>
      <c r="B18" s="2" t="n"/>
      <c r="C18" s="2" t="n"/>
      <c r="D18" s="2" t="n"/>
      <c r="E18" s="22" t="inlineStr">
        <is>
          <t>CHECK (deve = 0)</t>
        </is>
      </c>
      <c r="F18" s="11">
        <f>B16-F17</f>
        <v/>
      </c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  <c r="Q18" s="2" t="n"/>
      <c r="R18" s="2" t="n"/>
      <c r="S18" s="2" t="n"/>
      <c r="T18" s="2" t="n"/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  <c r="Q19" s="2" t="n"/>
      <c r="R19" s="2" t="n"/>
      <c r="S19" s="2" t="n"/>
      <c r="T19" s="2" t="n"/>
    </row>
    <row r="20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  <c r="Q20" s="2" t="n"/>
      <c r="R20" s="2" t="n"/>
      <c r="S20" s="2" t="n"/>
      <c r="T20" s="2" t="n"/>
    </row>
    <row r="21">
      <c r="A21" s="2" t="n"/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  <c r="Q21" s="2" t="n"/>
      <c r="R21" s="2" t="n"/>
      <c r="S21" s="2" t="n"/>
      <c r="T21" s="2" t="n"/>
    </row>
    <row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  <c r="Q22" s="2" t="n"/>
      <c r="R22" s="2" t="n"/>
      <c r="S22" s="2" t="n"/>
      <c r="T22" s="2" t="n"/>
    </row>
    <row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  <c r="Q23" s="2" t="n"/>
      <c r="R23" s="2" t="n"/>
      <c r="S23" s="2" t="n"/>
      <c r="T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  <c r="Q24" s="2" t="n"/>
      <c r="R24" s="2" t="n"/>
      <c r="S24" s="2" t="n"/>
      <c r="T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  <c r="Q25" s="2" t="n"/>
      <c r="R25" s="2" t="n"/>
      <c r="S25" s="2" t="n"/>
      <c r="T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  <c r="Q26" s="2" t="n"/>
      <c r="R26" s="2" t="n"/>
      <c r="S26" s="2" t="n"/>
      <c r="T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  <c r="Q27" s="2" t="n"/>
      <c r="R27" s="2" t="n"/>
      <c r="S27" s="2" t="n"/>
      <c r="T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  <c r="Q28" s="2" t="n"/>
      <c r="R28" s="2" t="n"/>
      <c r="S28" s="2" t="n"/>
      <c r="T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  <c r="Q29" s="2" t="n"/>
      <c r="R29" s="2" t="n"/>
      <c r="S29" s="2" t="n"/>
      <c r="T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  <c r="Q30" s="2" t="n"/>
      <c r="R30" s="2" t="n"/>
      <c r="S30" s="2" t="n"/>
      <c r="T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  <c r="Q31" s="2" t="n"/>
      <c r="R31" s="2" t="n"/>
      <c r="S31" s="2" t="n"/>
      <c r="T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  <c r="Q32" s="2" t="n"/>
      <c r="R32" s="2" t="n"/>
      <c r="S32" s="2" t="n"/>
      <c r="T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  <c r="Q33" s="2" t="n"/>
      <c r="R33" s="2" t="n"/>
      <c r="S33" s="2" t="n"/>
      <c r="T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  <c r="Q34" s="2" t="n"/>
      <c r="R34" s="2" t="n"/>
      <c r="S34" s="2" t="n"/>
      <c r="T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  <c r="Q35" s="2" t="n"/>
      <c r="R35" s="2" t="n"/>
      <c r="S35" s="2" t="n"/>
      <c r="T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  <c r="Q36" s="2" t="n"/>
      <c r="R36" s="2" t="n"/>
      <c r="S36" s="2" t="n"/>
      <c r="T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  <c r="Q37" s="2" t="n"/>
      <c r="R37" s="2" t="n"/>
      <c r="S37" s="2" t="n"/>
      <c r="T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  <c r="Q38" s="2" t="n"/>
      <c r="R38" s="2" t="n"/>
      <c r="S38" s="2" t="n"/>
      <c r="T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  <c r="Q39" s="2" t="n"/>
      <c r="R39" s="2" t="n"/>
      <c r="S39" s="2" t="n"/>
      <c r="T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  <c r="Q40" s="2" t="n"/>
      <c r="R40" s="2" t="n"/>
      <c r="S40" s="2" t="n"/>
      <c r="T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  <c r="Q41" s="2" t="n"/>
      <c r="R41" s="2" t="n"/>
      <c r="S41" s="2" t="n"/>
      <c r="T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  <c r="Q42" s="2" t="n"/>
      <c r="R42" s="2" t="n"/>
      <c r="S42" s="2" t="n"/>
      <c r="T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  <c r="Q43" s="2" t="n"/>
      <c r="R43" s="2" t="n"/>
      <c r="S43" s="2" t="n"/>
      <c r="T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  <c r="Q44" s="2" t="n"/>
      <c r="R44" s="2" t="n"/>
      <c r="S44" s="2" t="n"/>
      <c r="T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  <c r="Q45" s="2" t="n"/>
      <c r="R45" s="2" t="n"/>
      <c r="S45" s="2" t="n"/>
      <c r="T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  <c r="Q46" s="2" t="n"/>
      <c r="R46" s="2" t="n"/>
      <c r="S46" s="2" t="n"/>
      <c r="T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  <c r="Q47" s="2" t="n"/>
      <c r="R47" s="2" t="n"/>
      <c r="S47" s="2" t="n"/>
      <c r="T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  <c r="Q48" s="2" t="n"/>
      <c r="R48" s="2" t="n"/>
      <c r="S48" s="2" t="n"/>
      <c r="T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  <c r="Q49" s="2" t="n"/>
      <c r="R49" s="2" t="n"/>
      <c r="S49" s="2" t="n"/>
      <c r="T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  <c r="Q50" s="2" t="n"/>
      <c r="R50" s="2" t="n"/>
      <c r="S50" s="2" t="n"/>
      <c r="T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  <c r="Q51" s="2" t="n"/>
      <c r="R51" s="2" t="n"/>
      <c r="S51" s="2" t="n"/>
      <c r="T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  <c r="Q52" s="2" t="n"/>
      <c r="R52" s="2" t="n"/>
      <c r="S52" s="2" t="n"/>
      <c r="T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  <c r="Q53" s="2" t="n"/>
      <c r="R53" s="2" t="n"/>
      <c r="S53" s="2" t="n"/>
      <c r="T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  <c r="Q54" s="2" t="n"/>
      <c r="R54" s="2" t="n"/>
      <c r="S54" s="2" t="n"/>
      <c r="T54" s="2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  <c r="Q55" s="2" t="n"/>
      <c r="R55" s="2" t="n"/>
      <c r="S55" s="2" t="n"/>
      <c r="T55" s="2" t="n"/>
    </row>
    <row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  <c r="Q56" s="2" t="n"/>
      <c r="R56" s="2" t="n"/>
      <c r="S56" s="2" t="n"/>
      <c r="T56" s="2" t="n"/>
    </row>
    <row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  <c r="Q57" s="2" t="n"/>
      <c r="R57" s="2" t="n"/>
      <c r="S57" s="2" t="n"/>
      <c r="T57" s="2" t="n"/>
    </row>
    <row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  <c r="Q58" s="2" t="n"/>
      <c r="R58" s="2" t="n"/>
      <c r="S58" s="2" t="n"/>
      <c r="T58" s="2" t="n"/>
    </row>
    <row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  <c r="Q59" s="2" t="n"/>
      <c r="R59" s="2" t="n"/>
      <c r="S59" s="2" t="n"/>
      <c r="T59" s="2" t="n"/>
    </row>
    <row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  <c r="Q60" s="2" t="n"/>
      <c r="R60" s="2" t="n"/>
      <c r="S60" s="2" t="n"/>
      <c r="T60" s="2" t="n"/>
    </row>
    <row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  <c r="Q61" s="2" t="n"/>
      <c r="R61" s="2" t="n"/>
      <c r="S61" s="2" t="n"/>
      <c r="T61" s="2" t="n"/>
    </row>
    <row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  <c r="Q62" s="2" t="n"/>
      <c r="R62" s="2" t="n"/>
      <c r="S62" s="2" t="n"/>
      <c r="T62" s="2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  <c r="Q63" s="2" t="n"/>
      <c r="R63" s="2" t="n"/>
      <c r="S63" s="2" t="n"/>
      <c r="T63" s="2" t="n"/>
    </row>
    <row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  <c r="Q64" s="2" t="n"/>
      <c r="R64" s="2" t="n"/>
      <c r="S64" s="2" t="n"/>
      <c r="T64" s="2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  <c r="Q65" s="2" t="n"/>
      <c r="R65" s="2" t="n"/>
      <c r="S65" s="2" t="n"/>
      <c r="T65" s="2" t="n"/>
    </row>
    <row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  <c r="Q66" s="2" t="n"/>
      <c r="R66" s="2" t="n"/>
      <c r="S66" s="2" t="n"/>
      <c r="T66" s="2" t="n"/>
    </row>
    <row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  <c r="Q67" s="2" t="n"/>
      <c r="R67" s="2" t="n"/>
      <c r="S67" s="2" t="n"/>
      <c r="T67" s="2" t="n"/>
    </row>
    <row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  <c r="Q68" s="2" t="n"/>
      <c r="R68" s="2" t="n"/>
      <c r="S68" s="2" t="n"/>
      <c r="T68" s="2" t="n"/>
    </row>
    <row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  <c r="Q69" s="2" t="n"/>
      <c r="R69" s="2" t="n"/>
      <c r="S69" s="2" t="n"/>
      <c r="T69" s="2" t="n"/>
    </row>
    <row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  <c r="Q70" s="2" t="n"/>
      <c r="R70" s="2" t="n"/>
      <c r="S70" s="2" t="n"/>
      <c r="T70" s="2" t="n"/>
    </row>
    <row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  <c r="Q71" s="2" t="n"/>
      <c r="R71" s="2" t="n"/>
      <c r="S71" s="2" t="n"/>
      <c r="T71" s="2" t="n"/>
    </row>
    <row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  <c r="Q72" s="2" t="n"/>
      <c r="R72" s="2" t="n"/>
      <c r="S72" s="2" t="n"/>
      <c r="T72" s="2" t="n"/>
    </row>
    <row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  <c r="Q73" s="2" t="n"/>
      <c r="R73" s="2" t="n"/>
      <c r="S73" s="2" t="n"/>
      <c r="T73" s="2" t="n"/>
    </row>
    <row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  <c r="Q74" s="2" t="n"/>
      <c r="R74" s="2" t="n"/>
      <c r="S74" s="2" t="n"/>
      <c r="T74" s="2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  <c r="Q75" s="2" t="n"/>
      <c r="R75" s="2" t="n"/>
      <c r="S75" s="2" t="n"/>
      <c r="T75" s="2" t="n"/>
    </row>
    <row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  <c r="Q76" s="2" t="n"/>
      <c r="R76" s="2" t="n"/>
      <c r="S76" s="2" t="n"/>
      <c r="T76" s="2" t="n"/>
    </row>
    <row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  <c r="Q77" s="2" t="n"/>
      <c r="R77" s="2" t="n"/>
      <c r="S77" s="2" t="n"/>
      <c r="T77" s="2" t="n"/>
    </row>
    <row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  <c r="Q78" s="2" t="n"/>
      <c r="R78" s="2" t="n"/>
      <c r="S78" s="2" t="n"/>
      <c r="T78" s="2" t="n"/>
    </row>
    <row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  <c r="Q79" s="2" t="n"/>
      <c r="R79" s="2" t="n"/>
      <c r="S79" s="2" t="n"/>
      <c r="T79" s="2" t="n"/>
    </row>
    <row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  <c r="Q80" s="2" t="n"/>
      <c r="R80" s="2" t="n"/>
      <c r="S80" s="2" t="n"/>
      <c r="T80" s="2" t="n"/>
    </row>
    <row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  <c r="Q81" s="2" t="n"/>
      <c r="R81" s="2" t="n"/>
      <c r="S81" s="2" t="n"/>
      <c r="T81" s="2" t="n"/>
    </row>
    <row r="82">
      <c r="A82" s="2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  <c r="Q82" s="2" t="n"/>
      <c r="R82" s="2" t="n"/>
      <c r="S82" s="2" t="n"/>
      <c r="T82" s="2" t="n"/>
    </row>
    <row r="83">
      <c r="A83" s="2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  <c r="Q83" s="2" t="n"/>
      <c r="R83" s="2" t="n"/>
      <c r="S83" s="2" t="n"/>
      <c r="T83" s="2" t="n"/>
    </row>
    <row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  <c r="Q84" s="2" t="n"/>
      <c r="R84" s="2" t="n"/>
      <c r="S84" s="2" t="n"/>
      <c r="T84" s="2" t="n"/>
    </row>
    <row r="85">
      <c r="A85" s="2" t="n"/>
      <c r="B85" s="2" t="n"/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  <c r="Q85" s="2" t="n"/>
      <c r="R85" s="2" t="n"/>
      <c r="S85" s="2" t="n"/>
      <c r="T85" s="2" t="n"/>
    </row>
    <row r="86">
      <c r="A86" s="2" t="n"/>
      <c r="B86" s="2" t="n"/>
      <c r="C86" s="2" t="n"/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  <c r="Q86" s="2" t="n"/>
      <c r="R86" s="2" t="n"/>
      <c r="S86" s="2" t="n"/>
      <c r="T86" s="2" t="n"/>
    </row>
    <row r="87">
      <c r="A87" s="2" t="n"/>
      <c r="B87" s="2" t="n"/>
      <c r="C87" s="2" t="n"/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  <c r="Q87" s="2" t="n"/>
      <c r="R87" s="2" t="n"/>
      <c r="S87" s="2" t="n"/>
      <c r="T87" s="2" t="n"/>
    </row>
    <row r="88">
      <c r="A88" s="2" t="n"/>
      <c r="B88" s="2" t="n"/>
      <c r="C88" s="2" t="n"/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  <c r="Q88" s="2" t="n"/>
      <c r="R88" s="2" t="n"/>
      <c r="S88" s="2" t="n"/>
      <c r="T88" s="2" t="n"/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  <c r="Q89" s="2" t="n"/>
      <c r="R89" s="2" t="n"/>
      <c r="S89" s="2" t="n"/>
      <c r="T89" s="2" t="n"/>
    </row>
    <row r="90">
      <c r="A90" s="2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  <c r="Q90" s="2" t="n"/>
      <c r="R90" s="2" t="n"/>
      <c r="S90" s="2" t="n"/>
      <c r="T90" s="2" t="n"/>
    </row>
    <row r="91">
      <c r="A91" s="2" t="n"/>
      <c r="B91" s="2" t="n"/>
      <c r="C91" s="2" t="n"/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  <c r="Q91" s="2" t="n"/>
      <c r="R91" s="2" t="n"/>
      <c r="S91" s="2" t="n"/>
      <c r="T91" s="2" t="n"/>
    </row>
    <row r="92">
      <c r="A92" s="2" t="n"/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  <c r="Q92" s="2" t="n"/>
      <c r="R92" s="2" t="n"/>
      <c r="S92" s="2" t="n"/>
      <c r="T92" s="2" t="n"/>
    </row>
    <row r="93">
      <c r="A93" s="2" t="n"/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  <c r="Q93" s="2" t="n"/>
      <c r="R93" s="2" t="n"/>
      <c r="S93" s="2" t="n"/>
      <c r="T93" s="2" t="n"/>
    </row>
    <row r="94">
      <c r="A94" s="2" t="n"/>
      <c r="B94" s="2" t="n"/>
      <c r="C94" s="2" t="n"/>
      <c r="D94" s="2" t="n"/>
      <c r="E94" s="2" t="n"/>
      <c r="F94" s="2" t="n"/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  <c r="Q94" s="2" t="n"/>
      <c r="R94" s="2" t="n"/>
      <c r="S94" s="2" t="n"/>
      <c r="T94" s="2" t="n"/>
    </row>
    <row r="95">
      <c r="A95" s="2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  <c r="Q95" s="2" t="n"/>
      <c r="R95" s="2" t="n"/>
      <c r="S95" s="2" t="n"/>
      <c r="T95" s="2" t="n"/>
    </row>
    <row r="96">
      <c r="A96" s="2" t="n"/>
      <c r="B96" s="2" t="n"/>
      <c r="C96" s="2" t="n"/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  <c r="Q96" s="2" t="n"/>
      <c r="R96" s="2" t="n"/>
      <c r="S96" s="2" t="n"/>
      <c r="T96" s="2" t="n"/>
    </row>
    <row r="97">
      <c r="A97" s="2" t="n"/>
      <c r="B97" s="2" t="n"/>
      <c r="C97" s="2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  <c r="Q97" s="2" t="n"/>
      <c r="R97" s="2" t="n"/>
      <c r="S97" s="2" t="n"/>
      <c r="T97" s="2" t="n"/>
    </row>
    <row r="98">
      <c r="A98" s="2" t="n"/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  <c r="Q98" s="2" t="n"/>
      <c r="R98" s="2" t="n"/>
      <c r="S98" s="2" t="n"/>
      <c r="T98" s="2" t="n"/>
    </row>
    <row r="99">
      <c r="A99" s="2" t="n"/>
      <c r="B99" s="2" t="n"/>
      <c r="C99" s="2" t="n"/>
      <c r="D99" s="2" t="n"/>
      <c r="E99" s="2" t="n"/>
      <c r="F99" s="2" t="n"/>
      <c r="G99" s="2" t="n"/>
      <c r="H99" s="2" t="n"/>
      <c r="I99" s="2" t="n"/>
      <c r="J99" s="2" t="n"/>
      <c r="K99" s="2" t="n"/>
      <c r="L99" s="2" t="n"/>
      <c r="M99" s="2" t="n"/>
      <c r="N99" s="2" t="n"/>
      <c r="O99" s="2" t="n"/>
      <c r="P99" s="2" t="n"/>
      <c r="Q99" s="2" t="n"/>
      <c r="R99" s="2" t="n"/>
      <c r="S99" s="2" t="n"/>
      <c r="T99" s="2" t="n"/>
    </row>
    <row r="100">
      <c r="A100" s="2" t="n"/>
      <c r="B100" s="2" t="n"/>
      <c r="C100" s="2" t="n"/>
      <c r="D100" s="2" t="n"/>
      <c r="E100" s="2" t="n"/>
      <c r="F100" s="2" t="n"/>
      <c r="G100" s="2" t="n"/>
      <c r="H100" s="2" t="n"/>
      <c r="I100" s="2" t="n"/>
      <c r="J100" s="2" t="n"/>
      <c r="K100" s="2" t="n"/>
      <c r="L100" s="2" t="n"/>
      <c r="M100" s="2" t="n"/>
      <c r="N100" s="2" t="n"/>
      <c r="O100" s="2" t="n"/>
      <c r="P100" s="2" t="n"/>
      <c r="Q100" s="2" t="n"/>
      <c r="R100" s="2" t="n"/>
      <c r="S100" s="2" t="n"/>
      <c r="T100" s="2" t="n"/>
    </row>
  </sheetData>
  <mergeCells count="3">
    <mergeCell ref="A3:C3"/>
    <mergeCell ref="A1:G1"/>
    <mergeCell ref="E3:G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2A2A3A"/>
    <outlinePr summaryBelow="1" summaryRight="1"/>
    <pageSetUpPr/>
  </sheetPr>
  <dimension ref="A1:T10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5" customWidth="1" min="1" max="1"/>
    <col width="15" customWidth="1" min="2" max="2"/>
  </cols>
  <sheetData>
    <row r="1" ht="25" customHeight="1">
      <c r="A1" s="15" t="inlineStr">
        <is>
          <t>Kora S.r.l. — Rendiconto Finanziario FY2024</t>
        </is>
      </c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</row>
    <row r="3">
      <c r="A3" s="11" t="inlineStr">
        <is>
          <t>ATTIVITÀ OPERATIVA</t>
        </is>
      </c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</row>
    <row r="4">
      <c r="A4" s="9" t="inlineStr">
        <is>
          <t>Utile netto</t>
        </is>
      </c>
      <c r="B4" s="17" t="n">
        <v>212</v>
      </c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  <c r="Q4" s="2" t="n"/>
      <c r="R4" s="2" t="n"/>
      <c r="S4" s="2" t="n"/>
      <c r="T4" s="2" t="n"/>
    </row>
    <row r="5">
      <c r="A5" s="9" t="inlineStr">
        <is>
          <t>+ Ammortamenti</t>
        </is>
      </c>
      <c r="B5" s="17" t="n">
        <v>85</v>
      </c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  <c r="Q5" s="2" t="n"/>
      <c r="R5" s="2" t="n"/>
      <c r="S5" s="2" t="n"/>
      <c r="T5" s="2" t="n"/>
    </row>
    <row r="6">
      <c r="A6" s="9" t="inlineStr">
        <is>
          <t>+ Variazione ratei passivi</t>
        </is>
      </c>
      <c r="B6" s="17" t="n">
        <v>22</v>
      </c>
      <c r="C6" s="2" t="n"/>
      <c r="D6" s="2" t="n"/>
      <c r="E6" s="2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  <c r="P6" s="2" t="n"/>
      <c r="Q6" s="2" t="n"/>
      <c r="R6" s="2" t="n"/>
      <c r="S6" s="2" t="n"/>
      <c r="T6" s="2" t="n"/>
    </row>
    <row r="7">
      <c r="A7" s="9" t="inlineStr">
        <is>
          <t>- Variazione crediti clienti</t>
        </is>
      </c>
      <c r="B7" s="17" t="n">
        <v>-68</v>
      </c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  <c r="Q7" s="2" t="n"/>
      <c r="R7" s="2" t="n"/>
      <c r="S7" s="2" t="n"/>
      <c r="T7" s="2" t="n"/>
    </row>
    <row r="8">
      <c r="A8" s="9" t="inlineStr">
        <is>
          <t>- Variazione altre attività</t>
        </is>
      </c>
      <c r="B8" s="17" t="n">
        <v>-12</v>
      </c>
      <c r="C8" s="2" t="n"/>
      <c r="D8" s="2" t="n"/>
      <c r="E8" s="2" t="n"/>
      <c r="F8" s="2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  <c r="Q8" s="2" t="n"/>
      <c r="R8" s="2" t="n"/>
      <c r="S8" s="2" t="n"/>
      <c r="T8" s="2" t="n"/>
    </row>
    <row r="9">
      <c r="A9" s="9" t="inlineStr">
        <is>
          <t>+ Variazione debiti fornitori</t>
        </is>
      </c>
      <c r="B9" s="17" t="n">
        <v>15</v>
      </c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  <c r="P9" s="2" t="n"/>
      <c r="Q9" s="2" t="n"/>
      <c r="R9" s="2" t="n"/>
      <c r="S9" s="2" t="n"/>
      <c r="T9" s="2" t="n"/>
    </row>
    <row r="10">
      <c r="A10" s="11" t="inlineStr">
        <is>
          <t>CASH FLOW OPERATIVO (CFO)</t>
        </is>
      </c>
      <c r="B10" s="19">
        <f>SUM(B4:B9)</f>
        <v/>
      </c>
      <c r="C10" s="2" t="n"/>
      <c r="D10" s="2" t="n"/>
      <c r="E10" s="2" t="n"/>
      <c r="F10" s="2" t="n"/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  <c r="Q10" s="2" t="n"/>
      <c r="R10" s="2" t="n"/>
      <c r="S10" s="2" t="n"/>
      <c r="T10" s="2" t="n"/>
    </row>
    <row r="11">
      <c r="A11" s="9" t="inlineStr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  <c r="Q11" s="2" t="n"/>
      <c r="R11" s="2" t="n"/>
      <c r="S11" s="2" t="n"/>
      <c r="T11" s="2" t="n"/>
    </row>
    <row r="12">
      <c r="A12" s="11" t="inlineStr">
        <is>
          <t>ATTIVITÀ DI INVESTIMENTO</t>
        </is>
      </c>
      <c r="B12" s="2" t="n"/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  <c r="Q12" s="2" t="n"/>
      <c r="R12" s="2" t="n"/>
      <c r="S12" s="2" t="n"/>
      <c r="T12" s="2" t="n"/>
    </row>
    <row r="13">
      <c r="A13" s="9" t="inlineStr">
        <is>
          <t>Capitalizzazione costi sw</t>
        </is>
      </c>
      <c r="B13" s="17" t="n">
        <v>-95</v>
      </c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  <c r="Q13" s="2" t="n"/>
      <c r="R13" s="2" t="n"/>
      <c r="S13" s="2" t="n"/>
      <c r="T13" s="2" t="n"/>
    </row>
    <row r="14">
      <c r="A14" s="9" t="inlineStr">
        <is>
          <t>Acquisto hardware</t>
        </is>
      </c>
      <c r="B14" s="17" t="n">
        <v>-18</v>
      </c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  <c r="Q14" s="2" t="n"/>
      <c r="R14" s="2" t="n"/>
      <c r="S14" s="2" t="n"/>
      <c r="T14" s="2" t="n"/>
    </row>
    <row r="15">
      <c r="A15" s="11" t="inlineStr">
        <is>
          <t>CASH FLOW INVESTIMENTI (CFI)</t>
        </is>
      </c>
      <c r="B15" s="19">
        <f>SUM(B13:B14)</f>
        <v/>
      </c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  <c r="Q15" s="2" t="n"/>
      <c r="R15" s="2" t="n"/>
      <c r="S15" s="2" t="n"/>
      <c r="T15" s="2" t="n"/>
    </row>
    <row r="16">
      <c r="A16" s="9" t="inlineStr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  <c r="Q16" s="2" t="n"/>
      <c r="R16" s="2" t="n"/>
      <c r="S16" s="2" t="n"/>
      <c r="T16" s="2" t="n"/>
    </row>
    <row r="17">
      <c r="A17" s="11" t="inlineStr">
        <is>
          <t>ATTIVITÀ FINANZIARIA</t>
        </is>
      </c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  <c r="Q17" s="2" t="n"/>
      <c r="R17" s="2" t="n"/>
      <c r="S17" s="2" t="n"/>
      <c r="T17" s="2" t="n"/>
    </row>
    <row r="18">
      <c r="A18" s="9" t="inlineStr">
        <is>
          <t>Rimborso finanziamento</t>
        </is>
      </c>
      <c r="B18" s="17" t="n">
        <v>-70</v>
      </c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  <c r="Q18" s="2" t="n"/>
      <c r="R18" s="2" t="n"/>
      <c r="S18" s="2" t="n"/>
      <c r="T18" s="2" t="n"/>
    </row>
    <row r="19">
      <c r="A19" s="11" t="inlineStr">
        <is>
          <t>CASH FLOW FINANZIARIO (CFF)</t>
        </is>
      </c>
      <c r="B19" s="19">
        <f>B18</f>
        <v/>
      </c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  <c r="Q19" s="2" t="n"/>
      <c r="R19" s="2" t="n"/>
      <c r="S19" s="2" t="n"/>
      <c r="T19" s="2" t="n"/>
    </row>
    <row r="20">
      <c r="A20" s="9" t="inlineStr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  <c r="Q20" s="2" t="n"/>
      <c r="R20" s="2" t="n"/>
      <c r="S20" s="2" t="n"/>
      <c r="T20" s="2" t="n"/>
    </row>
    <row r="21">
      <c r="A21" s="11" t="inlineStr">
        <is>
          <t>VARIAZIONE NETTA DI CASSA</t>
        </is>
      </c>
      <c r="B21" s="19">
        <f>B10+B15+B19</f>
        <v/>
      </c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  <c r="Q21" s="2" t="n"/>
      <c r="R21" s="2" t="n"/>
      <c r="S21" s="2" t="n"/>
      <c r="T21" s="2" t="n"/>
    </row>
    <row r="22">
      <c r="A22" s="9" t="inlineStr">
        <is>
          <t>Cassa inizio anno</t>
        </is>
      </c>
      <c r="B22" s="17" t="n">
        <v>419</v>
      </c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  <c r="Q22" s="2" t="n"/>
      <c r="R22" s="2" t="n"/>
      <c r="S22" s="2" t="n"/>
      <c r="T22" s="2" t="n"/>
    </row>
    <row r="23">
      <c r="A23" s="11" t="inlineStr">
        <is>
          <t>CASSA FINE ANNO</t>
        </is>
      </c>
      <c r="B23" s="19">
        <f>B21+B22</f>
        <v/>
      </c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  <c r="Q23" s="2" t="n"/>
      <c r="R23" s="2" t="n"/>
      <c r="S23" s="2" t="n"/>
      <c r="T23" s="2" t="n"/>
    </row>
    <row r="24">
      <c r="A24" s="11" t="inlineStr">
        <is>
          <t>CHECK vs Balance Sheet</t>
        </is>
      </c>
      <c r="B24" s="9">
        <f>B23-490</f>
        <v/>
      </c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  <c r="Q24" s="2" t="n"/>
      <c r="R24" s="2" t="n"/>
      <c r="S24" s="2" t="n"/>
      <c r="T24" s="2" t="n"/>
    </row>
    <row r="25">
      <c r="A25" s="9" t="inlineStr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  <c r="Q25" s="2" t="n"/>
      <c r="R25" s="2" t="n"/>
      <c r="S25" s="2" t="n"/>
      <c r="T25" s="2" t="n"/>
    </row>
    <row r="26">
      <c r="A26" s="11" t="inlineStr">
        <is>
          <t>FREE CASH FLOW</t>
        </is>
      </c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  <c r="Q26" s="2" t="n"/>
      <c r="R26" s="2" t="n"/>
      <c r="S26" s="2" t="n"/>
      <c r="T26" s="2" t="n"/>
    </row>
    <row r="27">
      <c r="A27" s="11" t="inlineStr">
        <is>
          <t>FCF = CFO - CapEx</t>
        </is>
      </c>
      <c r="B27" s="23">
        <f>B10-(B13+B14)</f>
        <v/>
      </c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  <c r="Q27" s="2" t="n"/>
      <c r="R27" s="2" t="n"/>
      <c r="S27" s="2" t="n"/>
      <c r="T27" s="2" t="n"/>
    </row>
    <row r="28">
      <c r="A28" s="9" t="inlineStr">
        <is>
          <t>FCF Margin</t>
        </is>
      </c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  <c r="Q28" s="2" t="n"/>
      <c r="R28" s="2" t="n"/>
      <c r="S28" s="2" t="n"/>
      <c r="T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  <c r="Q29" s="2" t="n"/>
      <c r="R29" s="2" t="n"/>
      <c r="S29" s="2" t="n"/>
      <c r="T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  <c r="Q30" s="2" t="n"/>
      <c r="R30" s="2" t="n"/>
      <c r="S30" s="2" t="n"/>
      <c r="T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  <c r="Q31" s="2" t="n"/>
      <c r="R31" s="2" t="n"/>
      <c r="S31" s="2" t="n"/>
      <c r="T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  <c r="Q32" s="2" t="n"/>
      <c r="R32" s="2" t="n"/>
      <c r="S32" s="2" t="n"/>
      <c r="T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  <c r="Q33" s="2" t="n"/>
      <c r="R33" s="2" t="n"/>
      <c r="S33" s="2" t="n"/>
      <c r="T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  <c r="Q34" s="2" t="n"/>
      <c r="R34" s="2" t="n"/>
      <c r="S34" s="2" t="n"/>
      <c r="T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  <c r="Q35" s="2" t="n"/>
      <c r="R35" s="2" t="n"/>
      <c r="S35" s="2" t="n"/>
      <c r="T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  <c r="Q36" s="2" t="n"/>
      <c r="R36" s="2" t="n"/>
      <c r="S36" s="2" t="n"/>
      <c r="T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  <c r="Q37" s="2" t="n"/>
      <c r="R37" s="2" t="n"/>
      <c r="S37" s="2" t="n"/>
      <c r="T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  <c r="Q38" s="2" t="n"/>
      <c r="R38" s="2" t="n"/>
      <c r="S38" s="2" t="n"/>
      <c r="T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  <c r="Q39" s="2" t="n"/>
      <c r="R39" s="2" t="n"/>
      <c r="S39" s="2" t="n"/>
      <c r="T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  <c r="Q40" s="2" t="n"/>
      <c r="R40" s="2" t="n"/>
      <c r="S40" s="2" t="n"/>
      <c r="T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  <c r="Q41" s="2" t="n"/>
      <c r="R41" s="2" t="n"/>
      <c r="S41" s="2" t="n"/>
      <c r="T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  <c r="Q42" s="2" t="n"/>
      <c r="R42" s="2" t="n"/>
      <c r="S42" s="2" t="n"/>
      <c r="T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  <c r="Q43" s="2" t="n"/>
      <c r="R43" s="2" t="n"/>
      <c r="S43" s="2" t="n"/>
      <c r="T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  <c r="Q44" s="2" t="n"/>
      <c r="R44" s="2" t="n"/>
      <c r="S44" s="2" t="n"/>
      <c r="T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  <c r="Q45" s="2" t="n"/>
      <c r="R45" s="2" t="n"/>
      <c r="S45" s="2" t="n"/>
      <c r="T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  <c r="Q46" s="2" t="n"/>
      <c r="R46" s="2" t="n"/>
      <c r="S46" s="2" t="n"/>
      <c r="T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  <c r="Q47" s="2" t="n"/>
      <c r="R47" s="2" t="n"/>
      <c r="S47" s="2" t="n"/>
      <c r="T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  <c r="Q48" s="2" t="n"/>
      <c r="R48" s="2" t="n"/>
      <c r="S48" s="2" t="n"/>
      <c r="T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  <c r="Q49" s="2" t="n"/>
      <c r="R49" s="2" t="n"/>
      <c r="S49" s="2" t="n"/>
      <c r="T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  <c r="Q50" s="2" t="n"/>
      <c r="R50" s="2" t="n"/>
      <c r="S50" s="2" t="n"/>
      <c r="T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  <c r="Q51" s="2" t="n"/>
      <c r="R51" s="2" t="n"/>
      <c r="S51" s="2" t="n"/>
      <c r="T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  <c r="Q52" s="2" t="n"/>
      <c r="R52" s="2" t="n"/>
      <c r="S52" s="2" t="n"/>
      <c r="T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  <c r="Q53" s="2" t="n"/>
      <c r="R53" s="2" t="n"/>
      <c r="S53" s="2" t="n"/>
      <c r="T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  <c r="Q54" s="2" t="n"/>
      <c r="R54" s="2" t="n"/>
      <c r="S54" s="2" t="n"/>
      <c r="T54" s="2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  <c r="Q55" s="2" t="n"/>
      <c r="R55" s="2" t="n"/>
      <c r="S55" s="2" t="n"/>
      <c r="T55" s="2" t="n"/>
    </row>
    <row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  <c r="Q56" s="2" t="n"/>
      <c r="R56" s="2" t="n"/>
      <c r="S56" s="2" t="n"/>
      <c r="T56" s="2" t="n"/>
    </row>
    <row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  <c r="Q57" s="2" t="n"/>
      <c r="R57" s="2" t="n"/>
      <c r="S57" s="2" t="n"/>
      <c r="T57" s="2" t="n"/>
    </row>
    <row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  <c r="Q58" s="2" t="n"/>
      <c r="R58" s="2" t="n"/>
      <c r="S58" s="2" t="n"/>
      <c r="T58" s="2" t="n"/>
    </row>
    <row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  <c r="Q59" s="2" t="n"/>
      <c r="R59" s="2" t="n"/>
      <c r="S59" s="2" t="n"/>
      <c r="T59" s="2" t="n"/>
    </row>
    <row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  <c r="Q60" s="2" t="n"/>
      <c r="R60" s="2" t="n"/>
      <c r="S60" s="2" t="n"/>
      <c r="T60" s="2" t="n"/>
    </row>
    <row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  <c r="Q61" s="2" t="n"/>
      <c r="R61" s="2" t="n"/>
      <c r="S61" s="2" t="n"/>
      <c r="T61" s="2" t="n"/>
    </row>
    <row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  <c r="Q62" s="2" t="n"/>
      <c r="R62" s="2" t="n"/>
      <c r="S62" s="2" t="n"/>
      <c r="T62" s="2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  <c r="Q63" s="2" t="n"/>
      <c r="R63" s="2" t="n"/>
      <c r="S63" s="2" t="n"/>
      <c r="T63" s="2" t="n"/>
    </row>
    <row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  <c r="Q64" s="2" t="n"/>
      <c r="R64" s="2" t="n"/>
      <c r="S64" s="2" t="n"/>
      <c r="T64" s="2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  <c r="Q65" s="2" t="n"/>
      <c r="R65" s="2" t="n"/>
      <c r="S65" s="2" t="n"/>
      <c r="T65" s="2" t="n"/>
    </row>
    <row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  <c r="Q66" s="2" t="n"/>
      <c r="R66" s="2" t="n"/>
      <c r="S66" s="2" t="n"/>
      <c r="T66" s="2" t="n"/>
    </row>
    <row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  <c r="Q67" s="2" t="n"/>
      <c r="R67" s="2" t="n"/>
      <c r="S67" s="2" t="n"/>
      <c r="T67" s="2" t="n"/>
    </row>
    <row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  <c r="Q68" s="2" t="n"/>
      <c r="R68" s="2" t="n"/>
      <c r="S68" s="2" t="n"/>
      <c r="T68" s="2" t="n"/>
    </row>
    <row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  <c r="Q69" s="2" t="n"/>
      <c r="R69" s="2" t="n"/>
      <c r="S69" s="2" t="n"/>
      <c r="T69" s="2" t="n"/>
    </row>
    <row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  <c r="Q70" s="2" t="n"/>
      <c r="R70" s="2" t="n"/>
      <c r="S70" s="2" t="n"/>
      <c r="T70" s="2" t="n"/>
    </row>
    <row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  <c r="Q71" s="2" t="n"/>
      <c r="R71" s="2" t="n"/>
      <c r="S71" s="2" t="n"/>
      <c r="T71" s="2" t="n"/>
    </row>
    <row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  <c r="Q72" s="2" t="n"/>
      <c r="R72" s="2" t="n"/>
      <c r="S72" s="2" t="n"/>
      <c r="T72" s="2" t="n"/>
    </row>
    <row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  <c r="Q73" s="2" t="n"/>
      <c r="R73" s="2" t="n"/>
      <c r="S73" s="2" t="n"/>
      <c r="T73" s="2" t="n"/>
    </row>
    <row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  <c r="Q74" s="2" t="n"/>
      <c r="R74" s="2" t="n"/>
      <c r="S74" s="2" t="n"/>
      <c r="T74" s="2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  <c r="Q75" s="2" t="n"/>
      <c r="R75" s="2" t="n"/>
      <c r="S75" s="2" t="n"/>
      <c r="T75" s="2" t="n"/>
    </row>
    <row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  <c r="Q76" s="2" t="n"/>
      <c r="R76" s="2" t="n"/>
      <c r="S76" s="2" t="n"/>
      <c r="T76" s="2" t="n"/>
    </row>
    <row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  <c r="Q77" s="2" t="n"/>
      <c r="R77" s="2" t="n"/>
      <c r="S77" s="2" t="n"/>
      <c r="T77" s="2" t="n"/>
    </row>
    <row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  <c r="Q78" s="2" t="n"/>
      <c r="R78" s="2" t="n"/>
      <c r="S78" s="2" t="n"/>
      <c r="T78" s="2" t="n"/>
    </row>
    <row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  <c r="Q79" s="2" t="n"/>
      <c r="R79" s="2" t="n"/>
      <c r="S79" s="2" t="n"/>
      <c r="T79" s="2" t="n"/>
    </row>
    <row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  <c r="Q80" s="2" t="n"/>
      <c r="R80" s="2" t="n"/>
      <c r="S80" s="2" t="n"/>
      <c r="T80" s="2" t="n"/>
    </row>
    <row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  <c r="Q81" s="2" t="n"/>
      <c r="R81" s="2" t="n"/>
      <c r="S81" s="2" t="n"/>
      <c r="T81" s="2" t="n"/>
    </row>
    <row r="82">
      <c r="A82" s="2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  <c r="Q82" s="2" t="n"/>
      <c r="R82" s="2" t="n"/>
      <c r="S82" s="2" t="n"/>
      <c r="T82" s="2" t="n"/>
    </row>
    <row r="83">
      <c r="A83" s="2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  <c r="Q83" s="2" t="n"/>
      <c r="R83" s="2" t="n"/>
      <c r="S83" s="2" t="n"/>
      <c r="T83" s="2" t="n"/>
    </row>
    <row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  <c r="Q84" s="2" t="n"/>
      <c r="R84" s="2" t="n"/>
      <c r="S84" s="2" t="n"/>
      <c r="T84" s="2" t="n"/>
    </row>
    <row r="85">
      <c r="A85" s="2" t="n"/>
      <c r="B85" s="2" t="n"/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  <c r="Q85" s="2" t="n"/>
      <c r="R85" s="2" t="n"/>
      <c r="S85" s="2" t="n"/>
      <c r="T85" s="2" t="n"/>
    </row>
    <row r="86">
      <c r="A86" s="2" t="n"/>
      <c r="B86" s="2" t="n"/>
      <c r="C86" s="2" t="n"/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  <c r="Q86" s="2" t="n"/>
      <c r="R86" s="2" t="n"/>
      <c r="S86" s="2" t="n"/>
      <c r="T86" s="2" t="n"/>
    </row>
    <row r="87">
      <c r="A87" s="2" t="n"/>
      <c r="B87" s="2" t="n"/>
      <c r="C87" s="2" t="n"/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  <c r="Q87" s="2" t="n"/>
      <c r="R87" s="2" t="n"/>
      <c r="S87" s="2" t="n"/>
      <c r="T87" s="2" t="n"/>
    </row>
    <row r="88">
      <c r="A88" s="2" t="n"/>
      <c r="B88" s="2" t="n"/>
      <c r="C88" s="2" t="n"/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  <c r="Q88" s="2" t="n"/>
      <c r="R88" s="2" t="n"/>
      <c r="S88" s="2" t="n"/>
      <c r="T88" s="2" t="n"/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  <c r="Q89" s="2" t="n"/>
      <c r="R89" s="2" t="n"/>
      <c r="S89" s="2" t="n"/>
      <c r="T89" s="2" t="n"/>
    </row>
    <row r="90">
      <c r="A90" s="2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  <c r="Q90" s="2" t="n"/>
      <c r="R90" s="2" t="n"/>
      <c r="S90" s="2" t="n"/>
      <c r="T90" s="2" t="n"/>
    </row>
    <row r="91">
      <c r="A91" s="2" t="n"/>
      <c r="B91" s="2" t="n"/>
      <c r="C91" s="2" t="n"/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  <c r="Q91" s="2" t="n"/>
      <c r="R91" s="2" t="n"/>
      <c r="S91" s="2" t="n"/>
      <c r="T91" s="2" t="n"/>
    </row>
    <row r="92">
      <c r="A92" s="2" t="n"/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  <c r="Q92" s="2" t="n"/>
      <c r="R92" s="2" t="n"/>
      <c r="S92" s="2" t="n"/>
      <c r="T92" s="2" t="n"/>
    </row>
    <row r="93">
      <c r="A93" s="2" t="n"/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  <c r="Q93" s="2" t="n"/>
      <c r="R93" s="2" t="n"/>
      <c r="S93" s="2" t="n"/>
      <c r="T93" s="2" t="n"/>
    </row>
    <row r="94">
      <c r="A94" s="2" t="n"/>
      <c r="B94" s="2" t="n"/>
      <c r="C94" s="2" t="n"/>
      <c r="D94" s="2" t="n"/>
      <c r="E94" s="2" t="n"/>
      <c r="F94" s="2" t="n"/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  <c r="Q94" s="2" t="n"/>
      <c r="R94" s="2" t="n"/>
      <c r="S94" s="2" t="n"/>
      <c r="T94" s="2" t="n"/>
    </row>
    <row r="95">
      <c r="A95" s="2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  <c r="Q95" s="2" t="n"/>
      <c r="R95" s="2" t="n"/>
      <c r="S95" s="2" t="n"/>
      <c r="T95" s="2" t="n"/>
    </row>
    <row r="96">
      <c r="A96" s="2" t="n"/>
      <c r="B96" s="2" t="n"/>
      <c r="C96" s="2" t="n"/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  <c r="Q96" s="2" t="n"/>
      <c r="R96" s="2" t="n"/>
      <c r="S96" s="2" t="n"/>
      <c r="T96" s="2" t="n"/>
    </row>
    <row r="97">
      <c r="A97" s="2" t="n"/>
      <c r="B97" s="2" t="n"/>
      <c r="C97" s="2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  <c r="Q97" s="2" t="n"/>
      <c r="R97" s="2" t="n"/>
      <c r="S97" s="2" t="n"/>
      <c r="T97" s="2" t="n"/>
    </row>
    <row r="98">
      <c r="A98" s="2" t="n"/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  <c r="Q98" s="2" t="n"/>
      <c r="R98" s="2" t="n"/>
      <c r="S98" s="2" t="n"/>
      <c r="T98" s="2" t="n"/>
    </row>
    <row r="99">
      <c r="A99" s="2" t="n"/>
      <c r="B99" s="2" t="n"/>
      <c r="C99" s="2" t="n"/>
      <c r="D99" s="2" t="n"/>
      <c r="E99" s="2" t="n"/>
      <c r="F99" s="2" t="n"/>
      <c r="G99" s="2" t="n"/>
      <c r="H99" s="2" t="n"/>
      <c r="I99" s="2" t="n"/>
      <c r="J99" s="2" t="n"/>
      <c r="K99" s="2" t="n"/>
      <c r="L99" s="2" t="n"/>
      <c r="M99" s="2" t="n"/>
      <c r="N99" s="2" t="n"/>
      <c r="O99" s="2" t="n"/>
      <c r="P99" s="2" t="n"/>
      <c r="Q99" s="2" t="n"/>
      <c r="R99" s="2" t="n"/>
      <c r="S99" s="2" t="n"/>
      <c r="T99" s="2" t="n"/>
    </row>
    <row r="100">
      <c r="A100" s="2" t="n"/>
      <c r="B100" s="2" t="n"/>
      <c r="C100" s="2" t="n"/>
      <c r="D100" s="2" t="n"/>
      <c r="E100" s="2" t="n"/>
      <c r="F100" s="2" t="n"/>
      <c r="G100" s="2" t="n"/>
      <c r="H100" s="2" t="n"/>
      <c r="I100" s="2" t="n"/>
      <c r="J100" s="2" t="n"/>
      <c r="K100" s="2" t="n"/>
      <c r="L100" s="2" t="n"/>
      <c r="M100" s="2" t="n"/>
      <c r="N100" s="2" t="n"/>
      <c r="O100" s="2" t="n"/>
      <c r="P100" s="2" t="n"/>
      <c r="Q100" s="2" t="n"/>
      <c r="R100" s="2" t="n"/>
      <c r="S100" s="2" t="n"/>
      <c r="T100" s="2" t="n"/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2A2A3A"/>
    <outlinePr summaryBelow="1" summaryRight="1"/>
    <pageSetUpPr/>
  </sheetPr>
  <dimension ref="A1:T10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40" customWidth="1" min="2" max="2"/>
    <col width="15" customWidth="1" min="3" max="3"/>
    <col width="20" customWidth="1" min="4" max="4"/>
    <col width="12" customWidth="1" min="5" max="5"/>
  </cols>
  <sheetData>
    <row r="1" ht="25" customHeight="1">
      <c r="A1" s="15" t="inlineStr">
        <is>
          <t>Kora S.r.l. — Ratio Analysis &amp; Red Flag Checklist</t>
        </is>
      </c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</row>
    <row r="3">
      <c r="A3" s="24" t="inlineStr">
        <is>
          <t>RATIO ANALYSIS</t>
        </is>
      </c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</row>
    <row r="4">
      <c r="A4" s="25" t="inlineStr">
        <is>
          <t>RATIO</t>
        </is>
      </c>
      <c r="B4" s="25" t="inlineStr">
        <is>
          <t>FORMULA</t>
        </is>
      </c>
      <c r="C4" s="25" t="inlineStr">
        <is>
          <t>VALORE</t>
        </is>
      </c>
      <c r="D4" s="25" t="inlineStr">
        <is>
          <t>BENCHMARK</t>
        </is>
      </c>
      <c r="E4" s="25" t="inlineStr">
        <is>
          <t>GIUDIZIO</t>
        </is>
      </c>
      <c r="F4" s="2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  <c r="Q4" s="2" t="n"/>
      <c r="R4" s="2" t="n"/>
      <c r="S4" s="2" t="n"/>
      <c r="T4" s="2" t="n"/>
    </row>
    <row r="5">
      <c r="A5" s="9" t="inlineStr">
        <is>
          <t>Gross Margin</t>
        </is>
      </c>
      <c r="B5" s="12">
        <f>'P&amp;L — Kora S.r.l.'!B9/'P&amp;L — Kora S.r.l.'!B6</f>
        <v/>
      </c>
      <c r="C5" s="18">
        <f>'P&amp;L — Kora S.r.l.'!B9/'P&amp;L — Kora S.r.l.'!B6</f>
        <v/>
      </c>
      <c r="D5" s="12" t="inlineStr">
        <is>
          <t>&gt;70% SaaS</t>
        </is>
      </c>
      <c r="E5" s="9">
        <f>IF(C5&gt;0.7,"✓","⚠")</f>
        <v/>
      </c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  <c r="Q5" s="2" t="n"/>
      <c r="R5" s="2" t="n"/>
      <c r="S5" s="2" t="n"/>
      <c r="T5" s="2" t="n"/>
    </row>
    <row r="6">
      <c r="A6" s="9" t="inlineStr">
        <is>
          <t>EBITDA Margin</t>
        </is>
      </c>
      <c r="B6" s="12">
        <f>'P&amp;L — Kora S.r.l.'!B15/'P&amp;L — Kora S.r.l.'!B6</f>
        <v/>
      </c>
      <c r="C6" s="18">
        <f>'P&amp;L — Kora S.r.l.'!B15/'P&amp;L — Kora S.r.l.'!B6</f>
        <v/>
      </c>
      <c r="D6" s="12" t="inlineStr">
        <is>
          <t>&gt;15%</t>
        </is>
      </c>
      <c r="E6" s="9">
        <f>IF(C6&gt;0.15,"✓","⚠")</f>
        <v/>
      </c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  <c r="P6" s="2" t="n"/>
      <c r="Q6" s="2" t="n"/>
      <c r="R6" s="2" t="n"/>
      <c r="S6" s="2" t="n"/>
      <c r="T6" s="2" t="n"/>
    </row>
    <row r="7">
      <c r="A7" s="9" t="inlineStr">
        <is>
          <t>EBITDA Adjusted Margin</t>
        </is>
      </c>
      <c r="B7" s="12">
        <f>('P&amp;L — Kora S.r.l.'!B15-95)/'P&amp;L — Kora S.r.l.'!B6</f>
        <v/>
      </c>
      <c r="C7" s="18">
        <f>('P&amp;L — Kora S.r.l.'!B15-95)/'P&amp;L — Kora S.r.l.'!B6</f>
        <v/>
      </c>
      <c r="D7" s="12" t="inlineStr">
        <is>
          <t>&gt;12%</t>
        </is>
      </c>
      <c r="E7" s="9">
        <f>IF(C7&gt;0.12,"✓","⚠")</f>
        <v/>
      </c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  <c r="Q7" s="2" t="n"/>
      <c r="R7" s="2" t="n"/>
      <c r="S7" s="2" t="n"/>
      <c r="T7" s="2" t="n"/>
    </row>
    <row r="8">
      <c r="A8" s="9" t="inlineStr">
        <is>
          <t>FCF Margin</t>
        </is>
      </c>
      <c r="B8" s="12">
        <f>'Cash Flow — Kora S.r.l.'!B27/'P&amp;L — Kora S.r.l.'!B6</f>
        <v/>
      </c>
      <c r="C8" s="18">
        <f>'Cash Flow — Kora S.r.l.'!B27/'P&amp;L — Kora S.r.l.'!B6</f>
        <v/>
      </c>
      <c r="D8" s="12" t="inlineStr">
        <is>
          <t>&gt;5%</t>
        </is>
      </c>
      <c r="E8" s="9">
        <f>IF(C8&gt;0.05,"✓","⚠")</f>
        <v/>
      </c>
      <c r="F8" s="2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  <c r="Q8" s="2" t="n"/>
      <c r="R8" s="2" t="n"/>
      <c r="S8" s="2" t="n"/>
      <c r="T8" s="2" t="n"/>
    </row>
    <row r="9">
      <c r="A9" s="9" t="inlineStr">
        <is>
          <t>Debt/EBITDA</t>
        </is>
      </c>
      <c r="B9" s="12">
        <f>350/'P&amp;L — Kora S.r.l.'!B15</f>
        <v/>
      </c>
      <c r="C9" s="26">
        <f>350/'P&amp;L — Kora S.r.l.'!B15</f>
        <v/>
      </c>
      <c r="D9" s="12" t="inlineStr">
        <is>
          <t>&lt;3x growth eq</t>
        </is>
      </c>
      <c r="E9" s="9">
        <f>IF(C9&lt;3,"✓","⚠")</f>
        <v/>
      </c>
      <c r="F9" s="2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  <c r="P9" s="2" t="n"/>
      <c r="Q9" s="2" t="n"/>
      <c r="R9" s="2" t="n"/>
      <c r="S9" s="2" t="n"/>
      <c r="T9" s="2" t="n"/>
    </row>
    <row r="10">
      <c r="A10" s="9" t="inlineStr">
        <is>
          <t>Interest Coverage</t>
        </is>
      </c>
      <c r="B10" s="12">
        <f>'P&amp;L — Kora S.r.l.'!B19/45</f>
        <v/>
      </c>
      <c r="C10" s="26">
        <f>'P&amp;L — Kora S.r.l.'!B19/45</f>
        <v/>
      </c>
      <c r="D10" s="12" t="inlineStr">
        <is>
          <t>&gt;2x</t>
        </is>
      </c>
      <c r="E10" s="9">
        <f>IF(C10&gt;2,"✓","⚠")</f>
        <v/>
      </c>
      <c r="F10" s="2" t="n"/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  <c r="Q10" s="2" t="n"/>
      <c r="R10" s="2" t="n"/>
      <c r="S10" s="2" t="n"/>
      <c r="T10" s="2" t="n"/>
    </row>
    <row r="11">
      <c r="A11" s="9" t="inlineStr">
        <is>
          <t>DSO (giorni)</t>
        </is>
      </c>
      <c r="B11" s="12">
        <f>310/'P&amp;L — Kora S.r.l.'!B6*365</f>
        <v/>
      </c>
      <c r="C11" s="17">
        <f>310/'P&amp;L — Kora S.r.l.'!B6*365</f>
        <v/>
      </c>
      <c r="D11" s="12" t="inlineStr">
        <is>
          <t>&lt;60 giorni</t>
        </is>
      </c>
      <c r="E11" s="9">
        <f>IF(C11&lt;60,"✓","⚠")</f>
        <v/>
      </c>
      <c r="F11" s="2" t="n"/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  <c r="Q11" s="2" t="n"/>
      <c r="R11" s="2" t="n"/>
      <c r="S11" s="2" t="n"/>
      <c r="T11" s="2" t="n"/>
    </row>
    <row r="12">
      <c r="A12" s="9" t="inlineStr">
        <is>
          <t>Current Ratio</t>
        </is>
      </c>
      <c r="B12" s="12">
        <f>'Balance Sheet — Kora S.r.l.'!B15/'Balance Sheet — Kora S.r.l.'!F15</f>
        <v/>
      </c>
      <c r="C12" s="18">
        <f>'Balance Sheet — Kora S.r.l.'!B15/'Balance Sheet — Kora S.r.l.'!F15</f>
        <v/>
      </c>
      <c r="D12" s="12" t="inlineStr">
        <is>
          <t>&gt;1.5x</t>
        </is>
      </c>
      <c r="E12" s="9">
        <f>IF(C12&gt;1.5,"✓","⚠")</f>
        <v/>
      </c>
      <c r="F12" s="2" t="n"/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  <c r="Q12" s="2" t="n"/>
      <c r="R12" s="2" t="n"/>
      <c r="S12" s="2" t="n"/>
      <c r="T12" s="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  <c r="Q13" s="2" t="n"/>
      <c r="R13" s="2" t="n"/>
      <c r="S13" s="2" t="n"/>
      <c r="T13" s="2" t="n"/>
    </row>
    <row r="14">
      <c r="A14" s="2" t="n"/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  <c r="Q14" s="2" t="n"/>
      <c r="R14" s="2" t="n"/>
      <c r="S14" s="2" t="n"/>
      <c r="T14" s="2" t="n"/>
    </row>
    <row r="15">
      <c r="A15" s="24" t="inlineStr">
        <is>
          <t>RED FLAG CHECKLIST</t>
        </is>
      </c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  <c r="Q15" s="2" t="n"/>
      <c r="R15" s="2" t="n"/>
      <c r="S15" s="2" t="n"/>
      <c r="T15" s="2" t="n"/>
    </row>
    <row r="16">
      <c r="A16" s="11" t="inlineStr">
        <is>
          <t>RED FLAG</t>
        </is>
      </c>
      <c r="B16" s="11" t="inlineStr">
        <is>
          <t>PRESENTE?</t>
        </is>
      </c>
      <c r="C16" s="11" t="inlineStr">
        <is>
          <t>NOTE</t>
        </is>
      </c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  <c r="Q16" s="2" t="n"/>
      <c r="R16" s="2" t="n"/>
      <c r="S16" s="2" t="n"/>
      <c r="T16" s="2" t="n"/>
    </row>
    <row r="17">
      <c r="A17" s="9" t="inlineStr">
        <is>
          <t>Crediti crescono più dei ricavi</t>
        </is>
      </c>
      <c r="B17" s="6" t="inlineStr">
        <is>
          <t>☐</t>
        </is>
      </c>
      <c r="C17" s="12" t="inlineStr">
        <is>
          <t>Verificare YoY</t>
        </is>
      </c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  <c r="Q17" s="2" t="n"/>
      <c r="R17" s="2" t="n"/>
      <c r="S17" s="2" t="n"/>
      <c r="T17" s="2" t="n"/>
    </row>
    <row r="18">
      <c r="A18" s="9" t="inlineStr">
        <is>
          <t>Capitalizzazione R&amp;D &gt; 50% R&amp;D totale</t>
        </is>
      </c>
      <c r="B18" s="6" t="inlineStr">
        <is>
          <t>☑</t>
        </is>
      </c>
      <c r="C18" s="12" t="inlineStr">
        <is>
          <t>€95K su ~€540K = 17.6% — ok</t>
        </is>
      </c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  <c r="Q18" s="2" t="n"/>
      <c r="R18" s="2" t="n"/>
      <c r="S18" s="2" t="n"/>
      <c r="T18" s="2" t="n"/>
    </row>
    <row r="19">
      <c r="A19" s="9" t="inlineStr">
        <is>
          <t>Top cliente &gt; 20% ricavi</t>
        </is>
      </c>
      <c r="B19" s="6" t="inlineStr">
        <is>
          <t>☐</t>
        </is>
      </c>
      <c r="C19" s="12" t="inlineStr">
        <is>
          <t>Da verificare in DD</t>
        </is>
      </c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  <c r="Q19" s="2" t="n"/>
      <c r="R19" s="2" t="n"/>
      <c r="S19" s="2" t="n"/>
      <c r="T19" s="2" t="n"/>
    </row>
    <row r="20">
      <c r="A20" s="9" t="inlineStr">
        <is>
          <t>CFO &lt; Utile netto</t>
        </is>
      </c>
      <c r="B20" s="6" t="inlineStr">
        <is>
          <t>☐</t>
        </is>
      </c>
      <c r="C20" s="12" t="inlineStr">
        <is>
          <t>CFO €254K &gt; Utile €212K — ok</t>
        </is>
      </c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  <c r="Q20" s="2" t="n"/>
      <c r="R20" s="2" t="n"/>
      <c r="S20" s="2" t="n"/>
      <c r="T20" s="2" t="n"/>
    </row>
    <row r="21">
      <c r="A21" s="9" t="inlineStr">
        <is>
          <t>EBITDA adjusted con voci ricorrenti</t>
        </is>
      </c>
      <c r="B21" s="6" t="inlineStr">
        <is>
          <t>☑</t>
        </is>
      </c>
      <c r="C21" s="12" t="inlineStr">
        <is>
          <t>Monitorare capitalizzazione</t>
        </is>
      </c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  <c r="Q21" s="2" t="n"/>
      <c r="R21" s="2" t="n"/>
      <c r="S21" s="2" t="n"/>
      <c r="T21" s="2" t="n"/>
    </row>
    <row r="22">
      <c r="A22" s="9" t="inlineStr">
        <is>
          <t>Cambi revisore recenti</t>
        </is>
      </c>
      <c r="B22" s="6" t="inlineStr">
        <is>
          <t>☐</t>
        </is>
      </c>
      <c r="C22" s="12" t="inlineStr">
        <is>
          <t>Da verificare</t>
        </is>
      </c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  <c r="Q22" s="2" t="n"/>
      <c r="R22" s="2" t="n"/>
      <c r="S22" s="2" t="n"/>
      <c r="T22" s="2" t="n"/>
    </row>
    <row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  <c r="Q23" s="2" t="n"/>
      <c r="R23" s="2" t="n"/>
      <c r="S23" s="2" t="n"/>
      <c r="T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  <c r="Q24" s="2" t="n"/>
      <c r="R24" s="2" t="n"/>
      <c r="S24" s="2" t="n"/>
      <c r="T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  <c r="Q25" s="2" t="n"/>
      <c r="R25" s="2" t="n"/>
      <c r="S25" s="2" t="n"/>
      <c r="T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  <c r="Q26" s="2" t="n"/>
      <c r="R26" s="2" t="n"/>
      <c r="S26" s="2" t="n"/>
      <c r="T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  <c r="Q27" s="2" t="n"/>
      <c r="R27" s="2" t="n"/>
      <c r="S27" s="2" t="n"/>
      <c r="T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  <c r="Q28" s="2" t="n"/>
      <c r="R28" s="2" t="n"/>
      <c r="S28" s="2" t="n"/>
      <c r="T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  <c r="Q29" s="2" t="n"/>
      <c r="R29" s="2" t="n"/>
      <c r="S29" s="2" t="n"/>
      <c r="T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  <c r="Q30" s="2" t="n"/>
      <c r="R30" s="2" t="n"/>
      <c r="S30" s="2" t="n"/>
      <c r="T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  <c r="Q31" s="2" t="n"/>
      <c r="R31" s="2" t="n"/>
      <c r="S31" s="2" t="n"/>
      <c r="T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  <c r="Q32" s="2" t="n"/>
      <c r="R32" s="2" t="n"/>
      <c r="S32" s="2" t="n"/>
      <c r="T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  <c r="Q33" s="2" t="n"/>
      <c r="R33" s="2" t="n"/>
      <c r="S33" s="2" t="n"/>
      <c r="T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  <c r="Q34" s="2" t="n"/>
      <c r="R34" s="2" t="n"/>
      <c r="S34" s="2" t="n"/>
      <c r="T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  <c r="Q35" s="2" t="n"/>
      <c r="R35" s="2" t="n"/>
      <c r="S35" s="2" t="n"/>
      <c r="T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  <c r="Q36" s="2" t="n"/>
      <c r="R36" s="2" t="n"/>
      <c r="S36" s="2" t="n"/>
      <c r="T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  <c r="Q37" s="2" t="n"/>
      <c r="R37" s="2" t="n"/>
      <c r="S37" s="2" t="n"/>
      <c r="T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  <c r="Q38" s="2" t="n"/>
      <c r="R38" s="2" t="n"/>
      <c r="S38" s="2" t="n"/>
      <c r="T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  <c r="Q39" s="2" t="n"/>
      <c r="R39" s="2" t="n"/>
      <c r="S39" s="2" t="n"/>
      <c r="T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  <c r="Q40" s="2" t="n"/>
      <c r="R40" s="2" t="n"/>
      <c r="S40" s="2" t="n"/>
      <c r="T40" s="2" t="n"/>
    </row>
    <row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  <c r="Q41" s="2" t="n"/>
      <c r="R41" s="2" t="n"/>
      <c r="S41" s="2" t="n"/>
      <c r="T41" s="2" t="n"/>
    </row>
    <row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  <c r="Q42" s="2" t="n"/>
      <c r="R42" s="2" t="n"/>
      <c r="S42" s="2" t="n"/>
      <c r="T42" s="2" t="n"/>
    </row>
    <row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  <c r="Q43" s="2" t="n"/>
      <c r="R43" s="2" t="n"/>
      <c r="S43" s="2" t="n"/>
      <c r="T43" s="2" t="n"/>
    </row>
    <row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  <c r="Q44" s="2" t="n"/>
      <c r="R44" s="2" t="n"/>
      <c r="S44" s="2" t="n"/>
      <c r="T44" s="2" t="n"/>
    </row>
    <row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  <c r="Q45" s="2" t="n"/>
      <c r="R45" s="2" t="n"/>
      <c r="S45" s="2" t="n"/>
      <c r="T45" s="2" t="n"/>
    </row>
    <row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  <c r="Q46" s="2" t="n"/>
      <c r="R46" s="2" t="n"/>
      <c r="S46" s="2" t="n"/>
      <c r="T46" s="2" t="n"/>
    </row>
    <row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  <c r="Q47" s="2" t="n"/>
      <c r="R47" s="2" t="n"/>
      <c r="S47" s="2" t="n"/>
      <c r="T47" s="2" t="n"/>
    </row>
    <row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  <c r="Q48" s="2" t="n"/>
      <c r="R48" s="2" t="n"/>
      <c r="S48" s="2" t="n"/>
      <c r="T48" s="2" t="n"/>
    </row>
    <row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  <c r="Q49" s="2" t="n"/>
      <c r="R49" s="2" t="n"/>
      <c r="S49" s="2" t="n"/>
      <c r="T49" s="2" t="n"/>
    </row>
    <row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  <c r="Q50" s="2" t="n"/>
      <c r="R50" s="2" t="n"/>
      <c r="S50" s="2" t="n"/>
      <c r="T50" s="2" t="n"/>
    </row>
    <row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  <c r="Q51" s="2" t="n"/>
      <c r="R51" s="2" t="n"/>
      <c r="S51" s="2" t="n"/>
      <c r="T51" s="2" t="n"/>
    </row>
    <row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  <c r="Q52" s="2" t="n"/>
      <c r="R52" s="2" t="n"/>
      <c r="S52" s="2" t="n"/>
      <c r="T52" s="2" t="n"/>
    </row>
    <row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  <c r="Q53" s="2" t="n"/>
      <c r="R53" s="2" t="n"/>
      <c r="S53" s="2" t="n"/>
      <c r="T53" s="2" t="n"/>
    </row>
    <row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  <c r="Q54" s="2" t="n"/>
      <c r="R54" s="2" t="n"/>
      <c r="S54" s="2" t="n"/>
      <c r="T54" s="2" t="n"/>
    </row>
    <row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  <c r="Q55" s="2" t="n"/>
      <c r="R55" s="2" t="n"/>
      <c r="S55" s="2" t="n"/>
      <c r="T55" s="2" t="n"/>
    </row>
    <row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  <c r="Q56" s="2" t="n"/>
      <c r="R56" s="2" t="n"/>
      <c r="S56" s="2" t="n"/>
      <c r="T56" s="2" t="n"/>
    </row>
    <row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  <c r="Q57" s="2" t="n"/>
      <c r="R57" s="2" t="n"/>
      <c r="S57" s="2" t="n"/>
      <c r="T57" s="2" t="n"/>
    </row>
    <row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  <c r="Q58" s="2" t="n"/>
      <c r="R58" s="2" t="n"/>
      <c r="S58" s="2" t="n"/>
      <c r="T58" s="2" t="n"/>
    </row>
    <row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  <c r="Q59" s="2" t="n"/>
      <c r="R59" s="2" t="n"/>
      <c r="S59" s="2" t="n"/>
      <c r="T59" s="2" t="n"/>
    </row>
    <row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  <c r="Q60" s="2" t="n"/>
      <c r="R60" s="2" t="n"/>
      <c r="S60" s="2" t="n"/>
      <c r="T60" s="2" t="n"/>
    </row>
    <row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  <c r="Q61" s="2" t="n"/>
      <c r="R61" s="2" t="n"/>
      <c r="S61" s="2" t="n"/>
      <c r="T61" s="2" t="n"/>
    </row>
    <row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  <c r="Q62" s="2" t="n"/>
      <c r="R62" s="2" t="n"/>
      <c r="S62" s="2" t="n"/>
      <c r="T62" s="2" t="n"/>
    </row>
    <row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  <c r="Q63" s="2" t="n"/>
      <c r="R63" s="2" t="n"/>
      <c r="S63" s="2" t="n"/>
      <c r="T63" s="2" t="n"/>
    </row>
    <row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  <c r="Q64" s="2" t="n"/>
      <c r="R64" s="2" t="n"/>
      <c r="S64" s="2" t="n"/>
      <c r="T64" s="2" t="n"/>
    </row>
    <row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  <c r="Q65" s="2" t="n"/>
      <c r="R65" s="2" t="n"/>
      <c r="S65" s="2" t="n"/>
      <c r="T65" s="2" t="n"/>
    </row>
    <row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  <c r="Q66" s="2" t="n"/>
      <c r="R66" s="2" t="n"/>
      <c r="S66" s="2" t="n"/>
      <c r="T66" s="2" t="n"/>
    </row>
    <row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  <c r="Q67" s="2" t="n"/>
      <c r="R67" s="2" t="n"/>
      <c r="S67" s="2" t="n"/>
      <c r="T67" s="2" t="n"/>
    </row>
    <row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  <c r="Q68" s="2" t="n"/>
      <c r="R68" s="2" t="n"/>
      <c r="S68" s="2" t="n"/>
      <c r="T68" s="2" t="n"/>
    </row>
    <row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  <c r="Q69" s="2" t="n"/>
      <c r="R69" s="2" t="n"/>
      <c r="S69" s="2" t="n"/>
      <c r="T69" s="2" t="n"/>
    </row>
    <row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  <c r="Q70" s="2" t="n"/>
      <c r="R70" s="2" t="n"/>
      <c r="S70" s="2" t="n"/>
      <c r="T70" s="2" t="n"/>
    </row>
    <row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  <c r="Q71" s="2" t="n"/>
      <c r="R71" s="2" t="n"/>
      <c r="S71" s="2" t="n"/>
      <c r="T71" s="2" t="n"/>
    </row>
    <row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  <c r="Q72" s="2" t="n"/>
      <c r="R72" s="2" t="n"/>
      <c r="S72" s="2" t="n"/>
      <c r="T72" s="2" t="n"/>
    </row>
    <row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  <c r="Q73" s="2" t="n"/>
      <c r="R73" s="2" t="n"/>
      <c r="S73" s="2" t="n"/>
      <c r="T73" s="2" t="n"/>
    </row>
    <row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  <c r="Q74" s="2" t="n"/>
      <c r="R74" s="2" t="n"/>
      <c r="S74" s="2" t="n"/>
      <c r="T74" s="2" t="n"/>
    </row>
    <row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  <c r="Q75" s="2" t="n"/>
      <c r="R75" s="2" t="n"/>
      <c r="S75" s="2" t="n"/>
      <c r="T75" s="2" t="n"/>
    </row>
    <row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  <c r="Q76" s="2" t="n"/>
      <c r="R76" s="2" t="n"/>
      <c r="S76" s="2" t="n"/>
      <c r="T76" s="2" t="n"/>
    </row>
    <row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  <c r="Q77" s="2" t="n"/>
      <c r="R77" s="2" t="n"/>
      <c r="S77" s="2" t="n"/>
      <c r="T77" s="2" t="n"/>
    </row>
    <row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  <c r="Q78" s="2" t="n"/>
      <c r="R78" s="2" t="n"/>
      <c r="S78" s="2" t="n"/>
      <c r="T78" s="2" t="n"/>
    </row>
    <row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  <c r="Q79" s="2" t="n"/>
      <c r="R79" s="2" t="n"/>
      <c r="S79" s="2" t="n"/>
      <c r="T79" s="2" t="n"/>
    </row>
    <row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  <c r="Q80" s="2" t="n"/>
      <c r="R80" s="2" t="n"/>
      <c r="S80" s="2" t="n"/>
      <c r="T80" s="2" t="n"/>
    </row>
    <row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  <c r="Q81" s="2" t="n"/>
      <c r="R81" s="2" t="n"/>
      <c r="S81" s="2" t="n"/>
      <c r="T81" s="2" t="n"/>
    </row>
    <row r="82">
      <c r="A82" s="2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  <c r="Q82" s="2" t="n"/>
      <c r="R82" s="2" t="n"/>
      <c r="S82" s="2" t="n"/>
      <c r="T82" s="2" t="n"/>
    </row>
    <row r="83">
      <c r="A83" s="2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  <c r="Q83" s="2" t="n"/>
      <c r="R83" s="2" t="n"/>
      <c r="S83" s="2" t="n"/>
      <c r="T83" s="2" t="n"/>
    </row>
    <row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  <c r="Q84" s="2" t="n"/>
      <c r="R84" s="2" t="n"/>
      <c r="S84" s="2" t="n"/>
      <c r="T84" s="2" t="n"/>
    </row>
    <row r="85">
      <c r="A85" s="2" t="n"/>
      <c r="B85" s="2" t="n"/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  <c r="Q85" s="2" t="n"/>
      <c r="R85" s="2" t="n"/>
      <c r="S85" s="2" t="n"/>
      <c r="T85" s="2" t="n"/>
    </row>
    <row r="86">
      <c r="A86" s="2" t="n"/>
      <c r="B86" s="2" t="n"/>
      <c r="C86" s="2" t="n"/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  <c r="Q86" s="2" t="n"/>
      <c r="R86" s="2" t="n"/>
      <c r="S86" s="2" t="n"/>
      <c r="T86" s="2" t="n"/>
    </row>
    <row r="87">
      <c r="A87" s="2" t="n"/>
      <c r="B87" s="2" t="n"/>
      <c r="C87" s="2" t="n"/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  <c r="Q87" s="2" t="n"/>
      <c r="R87" s="2" t="n"/>
      <c r="S87" s="2" t="n"/>
      <c r="T87" s="2" t="n"/>
    </row>
    <row r="88">
      <c r="A88" s="2" t="n"/>
      <c r="B88" s="2" t="n"/>
      <c r="C88" s="2" t="n"/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  <c r="Q88" s="2" t="n"/>
      <c r="R88" s="2" t="n"/>
      <c r="S88" s="2" t="n"/>
      <c r="T88" s="2" t="n"/>
    </row>
    <row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  <c r="Q89" s="2" t="n"/>
      <c r="R89" s="2" t="n"/>
      <c r="S89" s="2" t="n"/>
      <c r="T89" s="2" t="n"/>
    </row>
    <row r="90">
      <c r="A90" s="2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  <c r="Q90" s="2" t="n"/>
      <c r="R90" s="2" t="n"/>
      <c r="S90" s="2" t="n"/>
      <c r="T90" s="2" t="n"/>
    </row>
    <row r="91">
      <c r="A91" s="2" t="n"/>
      <c r="B91" s="2" t="n"/>
      <c r="C91" s="2" t="n"/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  <c r="Q91" s="2" t="n"/>
      <c r="R91" s="2" t="n"/>
      <c r="S91" s="2" t="n"/>
      <c r="T91" s="2" t="n"/>
    </row>
    <row r="92">
      <c r="A92" s="2" t="n"/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  <c r="Q92" s="2" t="n"/>
      <c r="R92" s="2" t="n"/>
      <c r="S92" s="2" t="n"/>
      <c r="T92" s="2" t="n"/>
    </row>
    <row r="93">
      <c r="A93" s="2" t="n"/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  <c r="Q93" s="2" t="n"/>
      <c r="R93" s="2" t="n"/>
      <c r="S93" s="2" t="n"/>
      <c r="T93" s="2" t="n"/>
    </row>
    <row r="94">
      <c r="A94" s="2" t="n"/>
      <c r="B94" s="2" t="n"/>
      <c r="C94" s="2" t="n"/>
      <c r="D94" s="2" t="n"/>
      <c r="E94" s="2" t="n"/>
      <c r="F94" s="2" t="n"/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  <c r="Q94" s="2" t="n"/>
      <c r="R94" s="2" t="n"/>
      <c r="S94" s="2" t="n"/>
      <c r="T94" s="2" t="n"/>
    </row>
    <row r="95">
      <c r="A95" s="2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  <c r="Q95" s="2" t="n"/>
      <c r="R95" s="2" t="n"/>
      <c r="S95" s="2" t="n"/>
      <c r="T95" s="2" t="n"/>
    </row>
    <row r="96">
      <c r="A96" s="2" t="n"/>
      <c r="B96" s="2" t="n"/>
      <c r="C96" s="2" t="n"/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  <c r="Q96" s="2" t="n"/>
      <c r="R96" s="2" t="n"/>
      <c r="S96" s="2" t="n"/>
      <c r="T96" s="2" t="n"/>
    </row>
    <row r="97">
      <c r="A97" s="2" t="n"/>
      <c r="B97" s="2" t="n"/>
      <c r="C97" s="2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  <c r="Q97" s="2" t="n"/>
      <c r="R97" s="2" t="n"/>
      <c r="S97" s="2" t="n"/>
      <c r="T97" s="2" t="n"/>
    </row>
    <row r="98">
      <c r="A98" s="2" t="n"/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  <c r="Q98" s="2" t="n"/>
      <c r="R98" s="2" t="n"/>
      <c r="S98" s="2" t="n"/>
      <c r="T98" s="2" t="n"/>
    </row>
    <row r="99">
      <c r="A99" s="2" t="n"/>
      <c r="B99" s="2" t="n"/>
      <c r="C99" s="2" t="n"/>
      <c r="D99" s="2" t="n"/>
      <c r="E99" s="2" t="n"/>
      <c r="F99" s="2" t="n"/>
      <c r="G99" s="2" t="n"/>
      <c r="H99" s="2" t="n"/>
      <c r="I99" s="2" t="n"/>
      <c r="J99" s="2" t="n"/>
      <c r="K99" s="2" t="n"/>
      <c r="L99" s="2" t="n"/>
      <c r="M99" s="2" t="n"/>
      <c r="N99" s="2" t="n"/>
      <c r="O99" s="2" t="n"/>
      <c r="P99" s="2" t="n"/>
      <c r="Q99" s="2" t="n"/>
      <c r="R99" s="2" t="n"/>
      <c r="S99" s="2" t="n"/>
      <c r="T99" s="2" t="n"/>
    </row>
    <row r="100">
      <c r="A100" s="2" t="n"/>
      <c r="B100" s="2" t="n"/>
      <c r="C100" s="2" t="n"/>
      <c r="D100" s="2" t="n"/>
      <c r="E100" s="2" t="n"/>
      <c r="F100" s="2" t="n"/>
      <c r="G100" s="2" t="n"/>
      <c r="H100" s="2" t="n"/>
      <c r="I100" s="2" t="n"/>
      <c r="J100" s="2" t="n"/>
      <c r="K100" s="2" t="n"/>
      <c r="L100" s="2" t="n"/>
      <c r="M100" s="2" t="n"/>
      <c r="N100" s="2" t="n"/>
      <c r="O100" s="2" t="n"/>
      <c r="P100" s="2" t="n"/>
      <c r="Q100" s="2" t="n"/>
      <c r="R100" s="2" t="n"/>
      <c r="S100" s="2" t="n"/>
      <c r="T100" s="2" t="n"/>
    </row>
  </sheetData>
  <mergeCells count="3">
    <mergeCell ref="A3:F3"/>
    <mergeCell ref="A1:F1"/>
    <mergeCell ref="A15:F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2026-04-13T15:44:17Z</dcterms:created>
  <dcterms:modified xmlns:dcterms="http://purl.org/dc/terms/" xmlns:xsi="http://www.w3.org/2001/XMLSchema-instance" xsi:type="dcterms:W3CDTF">2026-04-13T15:44:17Z</dcterms:modified>
</cp:coreProperties>
</file>